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7256" windowHeight="5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R9" i="1"/>
  <c r="Q9" i="1"/>
  <c r="P9" i="1"/>
  <c r="O9" i="1"/>
  <c r="N9" i="1"/>
  <c r="M9" i="1"/>
  <c r="L9" i="1"/>
  <c r="J9" i="1"/>
  <c r="I9" i="1"/>
  <c r="H9" i="1"/>
  <c r="G9" i="1"/>
  <c r="F9" i="1"/>
  <c r="C9" i="1"/>
  <c r="B9" i="1"/>
  <c r="K8" i="1"/>
  <c r="E8" i="1" s="1"/>
  <c r="T8" i="1" s="1"/>
  <c r="D8" i="1"/>
  <c r="K7" i="1"/>
  <c r="E7" i="1"/>
  <c r="T7" i="1" s="1"/>
  <c r="D7" i="1"/>
  <c r="K6" i="1"/>
  <c r="E6" i="1"/>
  <c r="D6" i="1"/>
  <c r="K5" i="1"/>
  <c r="E5" i="1"/>
  <c r="D5" i="1"/>
  <c r="K4" i="1"/>
  <c r="E4" i="1" s="1"/>
  <c r="T4" i="1" s="1"/>
  <c r="D4" i="1"/>
  <c r="K3" i="1"/>
  <c r="E3" i="1"/>
  <c r="T3" i="1" s="1"/>
  <c r="D3" i="1"/>
  <c r="K9" i="1" l="1"/>
  <c r="T5" i="1"/>
  <c r="T6" i="1"/>
  <c r="D9" i="1"/>
  <c r="E9" i="1"/>
  <c r="T9" i="1" l="1"/>
</calcChain>
</file>

<file path=xl/sharedStrings.xml><?xml version="1.0" encoding="utf-8"?>
<sst xmlns="http://schemas.openxmlformats.org/spreadsheetml/2006/main" count="18" uniqueCount="18">
  <si>
    <t>нараховано заробітної плати</t>
  </si>
  <si>
    <t>нарахування на заробіту плату</t>
  </si>
  <si>
    <t>придбання</t>
  </si>
  <si>
    <t>медикаменти</t>
  </si>
  <si>
    <t>харчування</t>
  </si>
  <si>
    <t>послуги</t>
  </si>
  <si>
    <t>командировки</t>
  </si>
  <si>
    <t>плата за тепла</t>
  </si>
  <si>
    <t>водопостачання</t>
  </si>
  <si>
    <t>електроенергія</t>
  </si>
  <si>
    <t>обслуговування газопостачання</t>
  </si>
  <si>
    <t>за навчання</t>
  </si>
  <si>
    <t>Всього</t>
  </si>
  <si>
    <t>Новобасанський ЗЗСО</t>
  </si>
  <si>
    <t>Новобиківський ЗЗСО</t>
  </si>
  <si>
    <t>жалюзі-96950,00, вуличні туалети -30000,00, кільця бетонні- 19000,00, вішалки підлогові- 20000,00,акустична система- 11378,00,дизельне пальне для автобуса- 106000,00,меблі для столової- 99900,00, ліноліум- 54285,00, придбання будівельних матеріалів- 437513,00</t>
  </si>
  <si>
    <t>поточний ремонт частини приміщення- 24937,02, та 131917,96, послуги ескаватора- 32400,00, дератизація- 3800,00,обладнання системи автоматичної пожежної сигналізації- 109136,60, ремонт пожежної сигналізації- 49964,00, техогляд та ремонт автобуса- 79000,00, за інвентаризацію приміщень БТІ -6000,00+5710,00,виготовлення технічної документації на землю- 5000,00, заправка вогнегасників-5000,00, страховка водія- 3890,00, послуги по вивезенню сміття та косінню трави-40808,01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</si>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</sst>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4" fontId="5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wrapText="1"/>
    </xf>
    <xf numFmtId="4" fontId="6" fillId="5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B1" workbookViewId="0">
      <selection activeCell="G1" sqref="G1:I1"/>
    </sheetView>
  </sheetViews>
  <sheetFormatPr defaultRowHeight="13.8" x14ac:dyDescent="0.3"/>
  <cols>
    <col min="2" max="2" width="10.77734375" customWidth="1"/>
    <col min="3" max="3" width="11.33203125" customWidth="1"/>
    <col min="4" max="4" width="11.5546875" customWidth="1"/>
    <col min="5" max="5" width="11.33203125" customWidth="1"/>
    <col min="6" max="6" width="14.77734375" customWidth="1"/>
    <col min="9" max="9" width="21.44140625" customWidth="1"/>
    <col min="11" max="11" width="12.109375" customWidth="1"/>
    <col min="20" max="20" width="11.44140625" customWidth="1"/>
  </cols>
  <sheetData>
    <row r="1" spans="1:20" ht="17.399999999999999" x14ac:dyDescent="0.3">
      <c r="A1" s="1"/>
      <c r="B1" s="2"/>
      <c r="C1" s="2"/>
      <c r="D1" s="2"/>
      <c r="E1" s="2"/>
      <c r="F1" s="2"/>
      <c r="G1" s="3">
        <v>2023</v>
      </c>
      <c r="H1" s="3"/>
      <c r="I1" s="3"/>
      <c r="J1" s="2"/>
      <c r="K1" s="4"/>
      <c r="L1" s="2"/>
      <c r="M1" s="2"/>
      <c r="N1" s="2"/>
      <c r="O1" s="2"/>
      <c r="P1" s="2"/>
      <c r="Q1" s="2"/>
      <c r="R1" s="2"/>
      <c r="S1" s="2"/>
      <c r="T1" s="5"/>
    </row>
    <row r="2" spans="1:20" ht="60.6" x14ac:dyDescent="0.3">
      <c r="A2" s="6"/>
      <c r="B2" s="7" t="s">
        <v>0</v>
      </c>
      <c r="C2" s="7" t="s">
        <v>1</v>
      </c>
      <c r="D2" s="8"/>
      <c r="E2" s="9">
        <v>2200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8">
        <v>2270</v>
      </c>
      <c r="L2" s="7" t="s">
        <v>7</v>
      </c>
      <c r="M2" s="10" t="s">
        <v>8</v>
      </c>
      <c r="N2" s="7" t="s">
        <v>9</v>
      </c>
      <c r="O2" s="7" t="s">
        <v>10</v>
      </c>
      <c r="P2" s="11"/>
      <c r="Q2" s="7" t="s">
        <v>11</v>
      </c>
      <c r="R2" s="7"/>
      <c r="S2" s="7"/>
      <c r="T2" s="12" t="s">
        <v>12</v>
      </c>
    </row>
    <row r="3" spans="1:20" ht="1.2" customHeight="1" x14ac:dyDescent="0.3">
      <c r="A3" s="13" t="s">
        <v>13</v>
      </c>
      <c r="B3" s="14"/>
      <c r="C3" s="14"/>
      <c r="D3" s="15">
        <f>SUM(B3+C3)</f>
        <v>0</v>
      </c>
      <c r="E3" s="16">
        <f>SUM(F3+G3+H3+I3+J3+K3+Q3)</f>
        <v>0</v>
      </c>
      <c r="F3" s="14"/>
      <c r="G3" s="14"/>
      <c r="H3" s="14"/>
      <c r="I3" s="14"/>
      <c r="J3" s="14"/>
      <c r="K3" s="15">
        <f>SUM(L3+N3+M3+O3+P3)</f>
        <v>0</v>
      </c>
      <c r="L3" s="14"/>
      <c r="M3" s="17"/>
      <c r="N3" s="14"/>
      <c r="O3" s="14"/>
      <c r="P3" s="14"/>
      <c r="Q3" s="14"/>
      <c r="R3" s="14"/>
      <c r="S3" s="14"/>
      <c r="T3" s="18">
        <f>SUM(D3+E3)</f>
        <v>0</v>
      </c>
    </row>
    <row r="4" spans="1:20" ht="42" x14ac:dyDescent="0.3">
      <c r="A4" s="13" t="s">
        <v>14</v>
      </c>
      <c r="B4" s="14">
        <v>19401666.620000001</v>
      </c>
      <c r="C4" s="14">
        <v>4222613.83</v>
      </c>
      <c r="D4" s="15">
        <f t="shared" ref="D4:D9" si="0">SUM(B4+C4)</f>
        <v>23624280.450000003</v>
      </c>
      <c r="E4" s="16">
        <f>SUM(F4+G4+H4+I4+J4+K4+Q4)</f>
        <v>2664560.7600000007</v>
      </c>
      <c r="F4" s="14">
        <v>883009.05</v>
      </c>
      <c r="G4" s="14">
        <v>8912</v>
      </c>
      <c r="H4" s="14">
        <v>264674.61</v>
      </c>
      <c r="I4" s="14">
        <v>497563.59</v>
      </c>
      <c r="J4" s="14">
        <v>2940</v>
      </c>
      <c r="K4" s="15">
        <f t="shared" ref="K4:K8" si="1">SUM(L4+N4+M4+O4+P4)</f>
        <v>1006990.81</v>
      </c>
      <c r="L4" s="14">
        <v>766862.89</v>
      </c>
      <c r="M4" s="17">
        <v>9780</v>
      </c>
      <c r="N4" s="14">
        <v>228421.5</v>
      </c>
      <c r="O4" s="14">
        <v>1926.42</v>
      </c>
      <c r="P4" s="14"/>
      <c r="Q4" s="14">
        <v>470.7</v>
      </c>
      <c r="R4" s="14"/>
      <c r="S4" s="14"/>
      <c r="T4" s="18">
        <f t="shared" ref="T4:T9" si="2">SUM(D4+E4)</f>
        <v>26288841.210000005</v>
      </c>
    </row>
    <row r="5" spans="1:20" ht="14.4" x14ac:dyDescent="0.3">
      <c r="A5" s="13"/>
      <c r="B5" s="14"/>
      <c r="C5" s="14"/>
      <c r="D5" s="15">
        <f t="shared" si="0"/>
        <v>0</v>
      </c>
      <c r="E5" s="16" t="e">
        <f t="shared" ref="E5:E9" si="3">SUM(F5+G5+H5+I5+J5+K5+Q5)</f>
        <v>#VALUE!</v>
      </c>
      <c r="F5" s="19" t="s">
        <v>15</v>
      </c>
      <c r="G5" s="14"/>
      <c r="H5" s="14"/>
      <c r="I5" s="19" t="s">
        <v>16</v>
      </c>
      <c r="J5" s="14"/>
      <c r="K5" s="15">
        <f t="shared" si="1"/>
        <v>0</v>
      </c>
      <c r="L5" s="14"/>
      <c r="M5" s="17"/>
      <c r="N5" s="14"/>
      <c r="O5" s="14"/>
      <c r="P5" s="14"/>
      <c r="Q5" s="14"/>
      <c r="R5" s="14"/>
      <c r="S5" s="14"/>
      <c r="T5" s="18" t="e">
        <f t="shared" si="2"/>
        <v>#VALUE!</v>
      </c>
    </row>
    <row r="6" spans="1:20" ht="14.4" x14ac:dyDescent="0.3">
      <c r="A6" s="13"/>
      <c r="B6" s="14"/>
      <c r="C6" s="14"/>
      <c r="D6" s="15">
        <f t="shared" si="0"/>
        <v>0</v>
      </c>
      <c r="E6" s="16">
        <f t="shared" si="3"/>
        <v>0</v>
      </c>
      <c r="F6" s="20"/>
      <c r="G6" s="14"/>
      <c r="H6" s="14"/>
      <c r="I6" s="20"/>
      <c r="J6" s="14"/>
      <c r="K6" s="15">
        <f t="shared" si="1"/>
        <v>0</v>
      </c>
      <c r="L6" s="14"/>
      <c r="M6" s="17"/>
      <c r="N6" s="14"/>
      <c r="O6" s="14"/>
      <c r="P6" s="14"/>
      <c r="Q6" s="14"/>
      <c r="R6" s="14"/>
      <c r="S6" s="14"/>
      <c r="T6" s="18">
        <f t="shared" si="2"/>
        <v>0</v>
      </c>
    </row>
    <row r="7" spans="1:20" ht="14.4" x14ac:dyDescent="0.3">
      <c r="A7" s="13"/>
      <c r="B7" s="14"/>
      <c r="C7" s="14"/>
      <c r="D7" s="15">
        <f t="shared" si="0"/>
        <v>0</v>
      </c>
      <c r="E7" s="16">
        <f t="shared" si="3"/>
        <v>0</v>
      </c>
      <c r="F7" s="20"/>
      <c r="G7" s="14"/>
      <c r="H7" s="14"/>
      <c r="I7" s="20"/>
      <c r="J7" s="14"/>
      <c r="K7" s="15">
        <f t="shared" si="1"/>
        <v>0</v>
      </c>
      <c r="L7" s="14"/>
      <c r="M7" s="17"/>
      <c r="N7" s="14"/>
      <c r="O7" s="14"/>
      <c r="P7" s="14"/>
      <c r="Q7" s="14"/>
      <c r="R7" s="14"/>
      <c r="S7" s="14"/>
      <c r="T7" s="18">
        <f t="shared" si="2"/>
        <v>0</v>
      </c>
    </row>
    <row r="8" spans="1:20" ht="226.2" customHeight="1" x14ac:dyDescent="0.3">
      <c r="A8" s="13"/>
      <c r="B8" s="14"/>
      <c r="C8" s="14"/>
      <c r="D8" s="15">
        <f t="shared" si="0"/>
        <v>0</v>
      </c>
      <c r="E8" s="16">
        <f t="shared" si="3"/>
        <v>0</v>
      </c>
      <c r="F8" s="21"/>
      <c r="G8" s="14"/>
      <c r="H8" s="14"/>
      <c r="I8" s="21"/>
      <c r="J8" s="14"/>
      <c r="K8" s="15">
        <f t="shared" si="1"/>
        <v>0</v>
      </c>
      <c r="L8" s="14"/>
      <c r="M8" s="17"/>
      <c r="N8" s="14"/>
      <c r="O8" s="14"/>
      <c r="P8" s="14"/>
      <c r="Q8" s="14"/>
      <c r="R8" s="14"/>
      <c r="S8" s="14"/>
      <c r="T8" s="18">
        <f t="shared" si="2"/>
        <v>0</v>
      </c>
    </row>
    <row r="9" spans="1:20" ht="14.4" x14ac:dyDescent="0.3">
      <c r="A9" s="22" t="s">
        <v>17</v>
      </c>
      <c r="B9" s="23">
        <f>SUM(B3+B4+B6+B7+B5)</f>
        <v>19401666.620000001</v>
      </c>
      <c r="C9" s="23">
        <f t="shared" ref="C9:L9" si="4">SUM(C3+C4+C6+C7+C5)</f>
        <v>4222613.83</v>
      </c>
      <c r="D9" s="15">
        <f t="shared" si="0"/>
        <v>23624280.450000003</v>
      </c>
      <c r="E9" s="16">
        <f t="shared" si="3"/>
        <v>2664560.7600000007</v>
      </c>
      <c r="F9" s="23">
        <f t="shared" ref="F9:H9" si="5">SUM(F4)</f>
        <v>883009.05</v>
      </c>
      <c r="G9" s="23">
        <f t="shared" si="5"/>
        <v>8912</v>
      </c>
      <c r="H9" s="23">
        <f t="shared" si="5"/>
        <v>264674.61</v>
      </c>
      <c r="I9" s="23">
        <f>SUM(I4)</f>
        <v>497563.59</v>
      </c>
      <c r="J9" s="23">
        <f>SUM(J4)</f>
        <v>2940</v>
      </c>
      <c r="K9" s="24">
        <f t="shared" si="4"/>
        <v>1006990.81</v>
      </c>
      <c r="L9" s="23">
        <f t="shared" si="4"/>
        <v>766862.89</v>
      </c>
      <c r="M9" s="23">
        <f>SUM(M3+M4+M6+M7+M5+M8)</f>
        <v>9780</v>
      </c>
      <c r="N9" s="23">
        <f t="shared" ref="N9:S9" si="6">SUM(N3+N4+N6+N7+N5+N8)</f>
        <v>228421.5</v>
      </c>
      <c r="O9" s="23">
        <f t="shared" si="6"/>
        <v>1926.42</v>
      </c>
      <c r="P9" s="23">
        <f t="shared" si="6"/>
        <v>0</v>
      </c>
      <c r="Q9" s="23">
        <f t="shared" si="6"/>
        <v>470.7</v>
      </c>
      <c r="R9" s="23">
        <f t="shared" si="6"/>
        <v>0</v>
      </c>
      <c r="S9" s="23">
        <f t="shared" si="6"/>
        <v>0</v>
      </c>
      <c r="T9" s="18">
        <f t="shared" si="2"/>
        <v>26288841.210000005</v>
      </c>
    </row>
    <row r="10" spans="1:20" ht="14.4" x14ac:dyDescent="0.3">
      <c r="A10" s="25"/>
      <c r="B10" s="26"/>
      <c r="C10" s="27"/>
      <c r="D10" s="27"/>
      <c r="E10" s="27"/>
      <c r="F10" s="26"/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28"/>
      <c r="R10" s="29"/>
      <c r="S10" s="30"/>
      <c r="T10" s="30"/>
    </row>
    <row r="11" spans="1:20" ht="14.4" x14ac:dyDescent="0.3">
      <c r="A11" s="25"/>
      <c r="B11" s="26"/>
      <c r="C11" s="27"/>
      <c r="D11" s="27"/>
      <c r="E11" s="27"/>
      <c r="F11" s="26"/>
      <c r="G11" s="27"/>
      <c r="H11" s="26"/>
      <c r="I11" s="26"/>
      <c r="J11" s="26"/>
      <c r="K11" s="26"/>
      <c r="L11" s="26"/>
      <c r="M11" s="26"/>
      <c r="N11" s="26"/>
      <c r="O11" s="26"/>
      <c r="P11" s="26"/>
      <c r="Q11" s="28"/>
      <c r="R11" s="29"/>
      <c r="S11" s="30"/>
      <c r="T11" s="31"/>
    </row>
    <row r="12" spans="1:20" ht="14.4" x14ac:dyDescent="0.3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17.399999999999999" x14ac:dyDescent="0.3">
      <c r="A13" s="25"/>
      <c r="B13" s="26"/>
      <c r="C13" s="27"/>
      <c r="D13" s="27"/>
      <c r="E13" s="27"/>
      <c r="F13" s="26"/>
      <c r="G13" s="27"/>
      <c r="H13" s="34"/>
      <c r="I13" s="34"/>
      <c r="J13" s="26"/>
      <c r="K13" s="26"/>
      <c r="L13" s="26"/>
      <c r="M13" s="35"/>
      <c r="N13" s="26"/>
      <c r="O13" s="26"/>
      <c r="P13" s="26"/>
      <c r="Q13" s="28"/>
      <c r="R13" s="29"/>
      <c r="S13" s="30"/>
      <c r="T13" s="31"/>
    </row>
    <row r="14" spans="1:20" ht="14.4" x14ac:dyDescent="0.3">
      <c r="A14" s="25"/>
      <c r="B14" s="26"/>
      <c r="C14" s="27"/>
      <c r="D14" s="27"/>
      <c r="E14" s="27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8"/>
      <c r="R14" s="29"/>
      <c r="S14" s="30"/>
      <c r="T14" s="31"/>
    </row>
  </sheetData>
  <mergeCells count="4">
    <mergeCell ref="G1:I1"/>
    <mergeCell ref="F5:F8"/>
    <mergeCell ref="I5:I8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2024-09-12T13:10:14Z</dcterms:created>
  <dcterms:modified xsi:type="dcterms:W3CDTF">2024-09-12T13:14:17Z</dcterms:modified>
</cp:coreProperties>
</file>