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480" windowHeight="7755" activeTab="6"/>
  </bookViews>
  <sheets>
    <sheet name="Гор.поч." sheetId="1" r:id="rId1"/>
    <sheet name="Ліц.1" sheetId="2" r:id="rId2"/>
    <sheet name="ліц2" sheetId="3" r:id="rId3"/>
    <sheet name="ліц4" sheetId="4" r:id="rId4"/>
    <sheet name="левада" sheetId="5" r:id="rId5"/>
    <sheet name="яромирка" sheetId="6" r:id="rId6"/>
    <sheet name="жищин" sheetId="7" r:id="rId7"/>
    <sheet name="кузьмин" sheetId="8" r:id="rId8"/>
    <sheet name="чорнивод" sheetId="9" r:id="rId9"/>
    <sheet name="лісог" sheetId="10" r:id="rId10"/>
    <sheet name="підл" sheetId="11" r:id="rId11"/>
    <sheet name="скіпч" sheetId="12" r:id="rId12"/>
    <sheet name="борщ" sheetId="13" r:id="rId13"/>
    <sheet name="пільн" sheetId="14" r:id="rId14"/>
    <sheet name="трост" sheetId="15" r:id="rId15"/>
    <sheet name="турч" sheetId="16" r:id="rId16"/>
    <sheet name="купин" sheetId="17" r:id="rId17"/>
  </sheets>
  <calcPr calcId="145621" refMode="R1C1"/>
</workbook>
</file>

<file path=xl/calcChain.xml><?xml version="1.0" encoding="utf-8"?>
<calcChain xmlns="http://schemas.openxmlformats.org/spreadsheetml/2006/main">
  <c r="D22" i="7" l="1"/>
  <c r="D19" i="7"/>
  <c r="D24" i="7"/>
  <c r="D25" i="7" s="1"/>
  <c r="D23" i="6"/>
  <c r="D22" i="6"/>
  <c r="D24" i="6" s="1"/>
  <c r="D19" i="6"/>
  <c r="D22" i="5"/>
  <c r="D24" i="5"/>
  <c r="D25" i="5" s="1"/>
  <c r="D19" i="5"/>
  <c r="D23" i="4"/>
  <c r="D22" i="4"/>
  <c r="D24" i="4" s="1"/>
  <c r="D25" i="4" s="1"/>
  <c r="D19" i="4"/>
  <c r="D23" i="3"/>
  <c r="D22" i="3"/>
  <c r="D24" i="3"/>
  <c r="D25" i="3" s="1"/>
  <c r="D19" i="3"/>
  <c r="D25" i="6" l="1"/>
  <c r="D24" i="2"/>
  <c r="D25" i="2" s="1"/>
  <c r="D19" i="2"/>
  <c r="D25" i="1"/>
  <c r="D24" i="1"/>
  <c r="D22" i="1"/>
  <c r="D19" i="1" l="1"/>
</calcChain>
</file>

<file path=xl/sharedStrings.xml><?xml version="1.0" encoding="utf-8"?>
<sst xmlns="http://schemas.openxmlformats.org/spreadsheetml/2006/main" count="600" uniqueCount="44">
  <si>
    <t xml:space="preserve">Городоцької початкової школи </t>
  </si>
  <si>
    <t>Загальний фонд</t>
  </si>
  <si>
    <t>№ з/п</t>
  </si>
  <si>
    <t>КЕКВ</t>
  </si>
  <si>
    <t>Сума, грн.</t>
  </si>
  <si>
    <t xml:space="preserve">Найменування </t>
  </si>
  <si>
    <t>Заробітна плата</t>
  </si>
  <si>
    <t>Нарахування на заробітну плату</t>
  </si>
  <si>
    <t xml:space="preserve">Фінансовий звіт за 2019 рік 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</si>
  <si>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</si>
  <si>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</si>
  <si>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</si>
  <si>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</si>
  <si>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</si>
  <si>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</si>
  <si>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</si>
  <si>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</si>
  <si>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</si>
  <si>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</si>
  <si>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виплати населенню</t>
  </si>
  <si>
    <t>Інші поточні видатки</t>
  </si>
  <si>
    <t>Спеціальний фонд</t>
  </si>
  <si>
    <t>Придбання обладнання і предметів довгострокового користування</t>
  </si>
  <si>
    <t>Всього по загальному та спеціальному фонду</t>
  </si>
  <si>
    <t xml:space="preserve">Директор </t>
  </si>
  <si>
    <t xml:space="preserve">Начальник відділу освіти </t>
  </si>
  <si>
    <t>С.В.Рибак</t>
  </si>
  <si>
    <t>О.М.Асташенко</t>
  </si>
  <si>
    <t>В.о. головного бухгалтера</t>
  </si>
  <si>
    <t>Л.В.Литвин</t>
  </si>
  <si>
    <t>Всього</t>
  </si>
  <si>
    <t>Капітальний ремонт інших об'єктів</t>
  </si>
  <si>
    <t>Городоцького ліцею №1</t>
  </si>
  <si>
    <t>С.В.Станиця</t>
  </si>
  <si>
    <t>Опорного закладу Городоцького ліцею №2</t>
  </si>
  <si>
    <t>К.В.Пилипчук</t>
  </si>
  <si>
    <t>Городоцького ліцею №4</t>
  </si>
  <si>
    <t>О.Р.Дроник</t>
  </si>
  <si>
    <t>Опорного закладу Великолевадського ліцею</t>
  </si>
  <si>
    <t>І.Д.Гураш</t>
  </si>
  <si>
    <t>Великояромирського ліцею</t>
  </si>
  <si>
    <t>Н.І.Турбінська</t>
  </si>
  <si>
    <t>Жищинецького ліцею</t>
  </si>
  <si>
    <t>М.В.Асташенко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</si>
</sst>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2" borderId="1" applyNumberFormat="0" applyFont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6" fillId="0" borderId="2" xfId="0" applyFont="1" applyFill="1" applyBorder="1" applyAlignment="1" applyProtection="1">
      <alignment horizontal="left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2" fontId="3" fillId="0" borderId="3" xfId="0" applyNumberFormat="1" applyFont="1" applyBorder="1"/>
    <xf numFmtId="2" fontId="3" fillId="0" borderId="2" xfId="0" applyNumberFormat="1" applyFont="1" applyBorder="1"/>
    <xf numFmtId="0" fontId="5" fillId="0" borderId="2" xfId="1" applyFont="1" applyFill="1" applyBorder="1" applyAlignment="1" applyProtection="1">
      <alignment horizontal="left" wrapText="1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Примеча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7" workbookViewId="0">
      <selection activeCell="F20" sqref="F20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10">
        <v>3316102</v>
      </c>
    </row>
    <row r="6" spans="1:4" x14ac:dyDescent="0.3">
      <c r="A6" s="3">
        <v>2</v>
      </c>
      <c r="B6" s="2">
        <v>2120</v>
      </c>
      <c r="C6" s="9" t="s">
        <v>7</v>
      </c>
      <c r="D6" s="11">
        <v>705130</v>
      </c>
    </row>
    <row r="7" spans="1:4" ht="32.25" x14ac:dyDescent="0.3">
      <c r="A7" s="3">
        <v>3</v>
      </c>
      <c r="B7" s="2">
        <v>2210</v>
      </c>
      <c r="C7" s="9" t="s">
        <v>9</v>
      </c>
      <c r="D7" s="11">
        <v>31098</v>
      </c>
    </row>
    <row r="8" spans="1:4" ht="32.25" x14ac:dyDescent="0.3">
      <c r="A8" s="3">
        <v>4</v>
      </c>
      <c r="B8" s="2">
        <v>2220</v>
      </c>
      <c r="C8" s="7" t="s">
        <v>10</v>
      </c>
      <c r="D8" s="11">
        <v>3688</v>
      </c>
    </row>
    <row r="9" spans="1:4" x14ac:dyDescent="0.3">
      <c r="A9" s="3">
        <v>5</v>
      </c>
      <c r="B9" s="2">
        <v>2230</v>
      </c>
      <c r="C9" s="7" t="s">
        <v>11</v>
      </c>
      <c r="D9" s="11">
        <v>372801</v>
      </c>
    </row>
    <row r="10" spans="1:4" x14ac:dyDescent="0.3">
      <c r="A10" s="3">
        <v>6</v>
      </c>
      <c r="B10" s="2">
        <v>2240</v>
      </c>
      <c r="C10" s="7" t="s">
        <v>12</v>
      </c>
      <c r="D10" s="11">
        <v>41128</v>
      </c>
    </row>
    <row r="11" spans="1:4" x14ac:dyDescent="0.3">
      <c r="A11" s="3">
        <v>7</v>
      </c>
      <c r="B11" s="2">
        <v>2250</v>
      </c>
      <c r="C11" s="7" t="s">
        <v>13</v>
      </c>
      <c r="D11" s="11">
        <v>9850</v>
      </c>
    </row>
    <row r="12" spans="1:4" ht="32.25" x14ac:dyDescent="0.3">
      <c r="A12" s="3">
        <v>8</v>
      </c>
      <c r="B12" s="2">
        <v>2272</v>
      </c>
      <c r="C12" s="9" t="s">
        <v>14</v>
      </c>
      <c r="D12" s="11">
        <v>12428</v>
      </c>
    </row>
    <row r="13" spans="1:4" x14ac:dyDescent="0.3">
      <c r="A13" s="3">
        <v>9</v>
      </c>
      <c r="B13" s="2">
        <v>2273</v>
      </c>
      <c r="C13" s="9" t="s">
        <v>15</v>
      </c>
      <c r="D13" s="11">
        <v>111887</v>
      </c>
    </row>
    <row r="14" spans="1:4" x14ac:dyDescent="0.3">
      <c r="A14" s="3">
        <v>10</v>
      </c>
      <c r="B14" s="2">
        <v>2274</v>
      </c>
      <c r="C14" s="9" t="s">
        <v>16</v>
      </c>
      <c r="D14" s="11">
        <v>260662</v>
      </c>
    </row>
    <row r="15" spans="1:4" ht="32.25" x14ac:dyDescent="0.3">
      <c r="A15" s="3">
        <v>11</v>
      </c>
      <c r="B15" s="2">
        <v>2275</v>
      </c>
      <c r="C15" s="9" t="s">
        <v>17</v>
      </c>
      <c r="D15" s="11">
        <v>3714</v>
      </c>
    </row>
    <row r="16" spans="1:4" ht="48" x14ac:dyDescent="0.3">
      <c r="A16" s="3">
        <v>12</v>
      </c>
      <c r="B16" s="2">
        <v>2282</v>
      </c>
      <c r="C16" s="9" t="s">
        <v>18</v>
      </c>
      <c r="D16" s="11"/>
    </row>
    <row r="17" spans="1:4" x14ac:dyDescent="0.3">
      <c r="A17" s="3">
        <v>13</v>
      </c>
      <c r="B17" s="2">
        <v>2730</v>
      </c>
      <c r="C17" s="7" t="s">
        <v>19</v>
      </c>
      <c r="D17" s="11"/>
    </row>
    <row r="18" spans="1:4" x14ac:dyDescent="0.3">
      <c r="A18" s="2">
        <v>14</v>
      </c>
      <c r="B18" s="2">
        <v>2800</v>
      </c>
      <c r="C18" s="9" t="s">
        <v>20</v>
      </c>
      <c r="D18" s="11">
        <v>1200</v>
      </c>
    </row>
    <row r="19" spans="1:4" x14ac:dyDescent="0.3">
      <c r="A19" s="2"/>
      <c r="B19" s="2"/>
      <c r="C19" s="9" t="s">
        <v>30</v>
      </c>
      <c r="D19" s="11">
        <f>SUM(D5:D18)</f>
        <v>4869688</v>
      </c>
    </row>
    <row r="20" spans="1:4" ht="29.25" customHeight="1" thickBot="1" x14ac:dyDescent="0.35">
      <c r="A20" s="16" t="s">
        <v>21</v>
      </c>
      <c r="B20" s="17"/>
      <c r="C20" s="17"/>
      <c r="D20" s="18"/>
    </row>
    <row r="21" spans="1:4" ht="29.25" customHeight="1" thickBot="1" x14ac:dyDescent="0.35">
      <c r="A21" s="4" t="s">
        <v>2</v>
      </c>
      <c r="B21" s="5" t="s">
        <v>3</v>
      </c>
      <c r="C21" s="5" t="s">
        <v>5</v>
      </c>
      <c r="D21" s="6" t="s">
        <v>4</v>
      </c>
    </row>
    <row r="22" spans="1:4" ht="32.25" x14ac:dyDescent="0.3">
      <c r="A22" s="2">
        <v>1</v>
      </c>
      <c r="B22" s="2">
        <v>3110</v>
      </c>
      <c r="C22" s="9" t="s">
        <v>22</v>
      </c>
      <c r="D22" s="11">
        <f>234000+13200</f>
        <v>247200</v>
      </c>
    </row>
    <row r="23" spans="1:4" x14ac:dyDescent="0.3">
      <c r="A23" s="2">
        <v>2</v>
      </c>
      <c r="B23" s="2">
        <v>3132</v>
      </c>
      <c r="C23" s="12" t="s">
        <v>31</v>
      </c>
      <c r="D23" s="11">
        <v>15325</v>
      </c>
    </row>
    <row r="24" spans="1:4" x14ac:dyDescent="0.3">
      <c r="A24" s="2"/>
      <c r="B24" s="2"/>
      <c r="C24" s="12" t="s">
        <v>30</v>
      </c>
      <c r="D24" s="11">
        <f>D22+D23</f>
        <v>262525</v>
      </c>
    </row>
    <row r="25" spans="1:4" x14ac:dyDescent="0.3">
      <c r="A25" s="1" t="s">
        <v>23</v>
      </c>
      <c r="D25" s="13">
        <f>D24+D19</f>
        <v>5132213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20:D2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E34" sqref="E34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" sqref="A2:D2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32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10">
        <v>5590580</v>
      </c>
    </row>
    <row r="6" spans="1:4" x14ac:dyDescent="0.3">
      <c r="A6" s="3">
        <v>2</v>
      </c>
      <c r="B6" s="2">
        <v>2120</v>
      </c>
      <c r="C6" s="9" t="s">
        <v>7</v>
      </c>
      <c r="D6" s="11">
        <v>1168468</v>
      </c>
    </row>
    <row r="7" spans="1:4" ht="32.25" x14ac:dyDescent="0.3">
      <c r="A7" s="3">
        <v>3</v>
      </c>
      <c r="B7" s="2">
        <v>2210</v>
      </c>
      <c r="C7" s="9" t="s">
        <v>9</v>
      </c>
      <c r="D7" s="11">
        <v>50923</v>
      </c>
    </row>
    <row r="8" spans="1:4" ht="32.25" x14ac:dyDescent="0.3">
      <c r="A8" s="3">
        <v>4</v>
      </c>
      <c r="B8" s="2">
        <v>2220</v>
      </c>
      <c r="C8" s="7" t="s">
        <v>10</v>
      </c>
      <c r="D8" s="11">
        <v>5238</v>
      </c>
    </row>
    <row r="9" spans="1:4" x14ac:dyDescent="0.3">
      <c r="A9" s="3">
        <v>5</v>
      </c>
      <c r="B9" s="2">
        <v>2230</v>
      </c>
      <c r="C9" s="7" t="s">
        <v>11</v>
      </c>
      <c r="D9" s="11">
        <v>69323</v>
      </c>
    </row>
    <row r="10" spans="1:4" x14ac:dyDescent="0.3">
      <c r="A10" s="3">
        <v>6</v>
      </c>
      <c r="B10" s="2">
        <v>2240</v>
      </c>
      <c r="C10" s="7" t="s">
        <v>12</v>
      </c>
      <c r="D10" s="11">
        <v>272039</v>
      </c>
    </row>
    <row r="11" spans="1:4" x14ac:dyDescent="0.3">
      <c r="A11" s="3">
        <v>7</v>
      </c>
      <c r="B11" s="2">
        <v>2250</v>
      </c>
      <c r="C11" s="7" t="s">
        <v>13</v>
      </c>
      <c r="D11" s="11">
        <v>8950</v>
      </c>
    </row>
    <row r="12" spans="1:4" ht="32.25" x14ac:dyDescent="0.3">
      <c r="A12" s="3">
        <v>8</v>
      </c>
      <c r="B12" s="2">
        <v>2272</v>
      </c>
      <c r="C12" s="9" t="s">
        <v>14</v>
      </c>
      <c r="D12" s="11">
        <v>18466</v>
      </c>
    </row>
    <row r="13" spans="1:4" x14ac:dyDescent="0.3">
      <c r="A13" s="3">
        <v>9</v>
      </c>
      <c r="B13" s="2">
        <v>2273</v>
      </c>
      <c r="C13" s="9" t="s">
        <v>15</v>
      </c>
      <c r="D13" s="11">
        <v>114172</v>
      </c>
    </row>
    <row r="14" spans="1:4" x14ac:dyDescent="0.3">
      <c r="A14" s="3">
        <v>10</v>
      </c>
      <c r="B14" s="2">
        <v>2274</v>
      </c>
      <c r="C14" s="9" t="s">
        <v>16</v>
      </c>
      <c r="D14" s="11">
        <v>280803</v>
      </c>
    </row>
    <row r="15" spans="1:4" ht="32.25" x14ac:dyDescent="0.3">
      <c r="A15" s="3">
        <v>11</v>
      </c>
      <c r="B15" s="2">
        <v>2275</v>
      </c>
      <c r="C15" s="9" t="s">
        <v>17</v>
      </c>
      <c r="D15" s="11">
        <v>3743</v>
      </c>
    </row>
    <row r="16" spans="1:4" ht="48" x14ac:dyDescent="0.3">
      <c r="A16" s="3">
        <v>12</v>
      </c>
      <c r="B16" s="2">
        <v>2282</v>
      </c>
      <c r="C16" s="9" t="s">
        <v>18</v>
      </c>
      <c r="D16" s="11"/>
    </row>
    <row r="17" spans="1:4" x14ac:dyDescent="0.3">
      <c r="A17" s="3">
        <v>13</v>
      </c>
      <c r="B17" s="2">
        <v>2730</v>
      </c>
      <c r="C17" s="7" t="s">
        <v>19</v>
      </c>
      <c r="D17" s="11"/>
    </row>
    <row r="18" spans="1:4" x14ac:dyDescent="0.3">
      <c r="A18" s="2">
        <v>14</v>
      </c>
      <c r="B18" s="2">
        <v>2800</v>
      </c>
      <c r="C18" s="9" t="s">
        <v>20</v>
      </c>
      <c r="D18" s="11">
        <v>1200</v>
      </c>
    </row>
    <row r="19" spans="1:4" x14ac:dyDescent="0.3">
      <c r="A19" s="2"/>
      <c r="B19" s="2"/>
      <c r="C19" s="9" t="s">
        <v>30</v>
      </c>
      <c r="D19" s="11">
        <f>SUM(D5:D18)</f>
        <v>7583905</v>
      </c>
    </row>
    <row r="20" spans="1:4" ht="29.25" customHeight="1" thickBot="1" x14ac:dyDescent="0.35">
      <c r="A20" s="16" t="s">
        <v>21</v>
      </c>
      <c r="B20" s="17"/>
      <c r="C20" s="17"/>
      <c r="D20" s="18"/>
    </row>
    <row r="21" spans="1:4" ht="29.25" customHeight="1" thickBot="1" x14ac:dyDescent="0.35">
      <c r="A21" s="4" t="s">
        <v>2</v>
      </c>
      <c r="B21" s="5" t="s">
        <v>3</v>
      </c>
      <c r="C21" s="5" t="s">
        <v>5</v>
      </c>
      <c r="D21" s="6" t="s">
        <v>4</v>
      </c>
    </row>
    <row r="22" spans="1:4" ht="32.25" x14ac:dyDescent="0.3">
      <c r="A22" s="2">
        <v>1</v>
      </c>
      <c r="B22" s="2">
        <v>3110</v>
      </c>
      <c r="C22" s="9" t="s">
        <v>22</v>
      </c>
      <c r="D22" s="11">
        <v>27600</v>
      </c>
    </row>
    <row r="23" spans="1:4" x14ac:dyDescent="0.3">
      <c r="A23" s="2">
        <v>2</v>
      </c>
      <c r="B23" s="2">
        <v>3132</v>
      </c>
      <c r="C23" s="12" t="s">
        <v>31</v>
      </c>
      <c r="D23" s="11">
        <v>20050</v>
      </c>
    </row>
    <row r="24" spans="1:4" x14ac:dyDescent="0.3">
      <c r="A24" s="2"/>
      <c r="B24" s="2"/>
      <c r="C24" s="12" t="s">
        <v>30</v>
      </c>
      <c r="D24" s="11">
        <f>D22+D23</f>
        <v>47650</v>
      </c>
    </row>
    <row r="25" spans="1:4" x14ac:dyDescent="0.3">
      <c r="A25" s="1" t="s">
        <v>23</v>
      </c>
      <c r="D25" s="13">
        <f>D24+D19</f>
        <v>7631555</v>
      </c>
    </row>
    <row r="26" spans="1:4" x14ac:dyDescent="0.3">
      <c r="A26" s="1" t="s">
        <v>23</v>
      </c>
    </row>
    <row r="28" spans="1:4" x14ac:dyDescent="0.3">
      <c r="A28" s="1" t="s">
        <v>24</v>
      </c>
      <c r="D28" s="1" t="s">
        <v>33</v>
      </c>
    </row>
    <row r="30" spans="1:4" x14ac:dyDescent="0.3">
      <c r="A30" s="1" t="s">
        <v>25</v>
      </c>
      <c r="D30" s="1" t="s">
        <v>26</v>
      </c>
    </row>
    <row r="31" spans="1:4" x14ac:dyDescent="0.3">
      <c r="A31" s="1" t="s">
        <v>28</v>
      </c>
      <c r="D31" s="1" t="s">
        <v>29</v>
      </c>
    </row>
  </sheetData>
  <mergeCells count="4">
    <mergeCell ref="A1:D1"/>
    <mergeCell ref="A2:D2"/>
    <mergeCell ref="A3:D3"/>
    <mergeCell ref="A20:D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25" sqref="D25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5" width="10.28515625" style="1" bestFit="1" customWidth="1"/>
    <col min="6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34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>
        <v>8851552</v>
      </c>
    </row>
    <row r="6" spans="1:4" x14ac:dyDescent="0.3">
      <c r="A6" s="3">
        <v>2</v>
      </c>
      <c r="B6" s="2">
        <v>2120</v>
      </c>
      <c r="C6" s="9" t="s">
        <v>7</v>
      </c>
      <c r="D6" s="2">
        <v>1887404</v>
      </c>
    </row>
    <row r="7" spans="1:4" ht="32.25" x14ac:dyDescent="0.3">
      <c r="A7" s="3">
        <v>3</v>
      </c>
      <c r="B7" s="2">
        <v>2210</v>
      </c>
      <c r="C7" s="9" t="s">
        <v>9</v>
      </c>
      <c r="D7" s="2">
        <v>78986</v>
      </c>
    </row>
    <row r="8" spans="1:4" ht="32.25" x14ac:dyDescent="0.3">
      <c r="A8" s="3">
        <v>4</v>
      </c>
      <c r="B8" s="2">
        <v>2220</v>
      </c>
      <c r="C8" s="7" t="s">
        <v>10</v>
      </c>
      <c r="D8" s="2">
        <v>6288</v>
      </c>
    </row>
    <row r="9" spans="1:4" x14ac:dyDescent="0.3">
      <c r="A9" s="3">
        <v>5</v>
      </c>
      <c r="B9" s="2">
        <v>2230</v>
      </c>
      <c r="C9" s="7" t="s">
        <v>11</v>
      </c>
      <c r="D9" s="2">
        <v>338529</v>
      </c>
    </row>
    <row r="10" spans="1:4" x14ac:dyDescent="0.3">
      <c r="A10" s="3">
        <v>6</v>
      </c>
      <c r="B10" s="2">
        <v>2240</v>
      </c>
      <c r="C10" s="7" t="s">
        <v>12</v>
      </c>
      <c r="D10" s="2">
        <v>245529</v>
      </c>
    </row>
    <row r="11" spans="1:4" x14ac:dyDescent="0.3">
      <c r="A11" s="3">
        <v>7</v>
      </c>
      <c r="B11" s="2">
        <v>2250</v>
      </c>
      <c r="C11" s="7" t="s">
        <v>13</v>
      </c>
      <c r="D11" s="2">
        <v>12860</v>
      </c>
    </row>
    <row r="12" spans="1:4" ht="32.25" x14ac:dyDescent="0.3">
      <c r="A12" s="3">
        <v>8</v>
      </c>
      <c r="B12" s="2">
        <v>2272</v>
      </c>
      <c r="C12" s="9" t="s">
        <v>14</v>
      </c>
      <c r="D12" s="2">
        <v>20469</v>
      </c>
    </row>
    <row r="13" spans="1:4" x14ac:dyDescent="0.3">
      <c r="A13" s="3">
        <v>9</v>
      </c>
      <c r="B13" s="2">
        <v>2273</v>
      </c>
      <c r="C13" s="9" t="s">
        <v>15</v>
      </c>
      <c r="D13" s="2">
        <v>150985</v>
      </c>
    </row>
    <row r="14" spans="1:4" x14ac:dyDescent="0.3">
      <c r="A14" s="3">
        <v>10</v>
      </c>
      <c r="B14" s="2">
        <v>2274</v>
      </c>
      <c r="C14" s="9" t="s">
        <v>16</v>
      </c>
      <c r="D14" s="2">
        <v>662900</v>
      </c>
    </row>
    <row r="15" spans="1:4" ht="32.25" x14ac:dyDescent="0.3">
      <c r="A15" s="3">
        <v>11</v>
      </c>
      <c r="B15" s="2">
        <v>2275</v>
      </c>
      <c r="C15" s="9" t="s">
        <v>17</v>
      </c>
      <c r="D15" s="2">
        <v>5494</v>
      </c>
    </row>
    <row r="16" spans="1:4" ht="48" x14ac:dyDescent="0.3">
      <c r="A16" s="3">
        <v>12</v>
      </c>
      <c r="B16" s="2">
        <v>2282</v>
      </c>
      <c r="C16" s="9" t="s">
        <v>18</v>
      </c>
      <c r="D16" s="2">
        <v>3620</v>
      </c>
    </row>
    <row r="17" spans="1:4" x14ac:dyDescent="0.3">
      <c r="A17" s="3">
        <v>13</v>
      </c>
      <c r="B17" s="2">
        <v>2730</v>
      </c>
      <c r="C17" s="7" t="s">
        <v>19</v>
      </c>
      <c r="D17" s="2">
        <v>1595</v>
      </c>
    </row>
    <row r="18" spans="1:4" x14ac:dyDescent="0.3">
      <c r="A18" s="2">
        <v>14</v>
      </c>
      <c r="B18" s="2">
        <v>2800</v>
      </c>
      <c r="C18" s="9" t="s">
        <v>20</v>
      </c>
      <c r="D18" s="2">
        <v>1200</v>
      </c>
    </row>
    <row r="19" spans="1:4" x14ac:dyDescent="0.3">
      <c r="A19" s="2"/>
      <c r="B19" s="2"/>
      <c r="C19" s="9" t="s">
        <v>30</v>
      </c>
      <c r="D19" s="11">
        <f>SUM(D5:D18)</f>
        <v>12267411</v>
      </c>
    </row>
    <row r="20" spans="1:4" ht="29.25" customHeight="1" thickBot="1" x14ac:dyDescent="0.35">
      <c r="A20" s="16" t="s">
        <v>21</v>
      </c>
      <c r="B20" s="17"/>
      <c r="C20" s="17"/>
      <c r="D20" s="18"/>
    </row>
    <row r="21" spans="1:4" ht="29.25" customHeight="1" thickBot="1" x14ac:dyDescent="0.35">
      <c r="A21" s="4" t="s">
        <v>2</v>
      </c>
      <c r="B21" s="5" t="s">
        <v>3</v>
      </c>
      <c r="C21" s="5" t="s">
        <v>5</v>
      </c>
      <c r="D21" s="6" t="s">
        <v>4</v>
      </c>
    </row>
    <row r="22" spans="1:4" ht="32.25" x14ac:dyDescent="0.3">
      <c r="A22" s="2">
        <v>1</v>
      </c>
      <c r="B22" s="2">
        <v>3110</v>
      </c>
      <c r="C22" s="9" t="s">
        <v>22</v>
      </c>
      <c r="D22" s="11">
        <f>131277.41+77158.59+9350+35000+99900</f>
        <v>352686</v>
      </c>
    </row>
    <row r="23" spans="1:4" x14ac:dyDescent="0.3">
      <c r="A23" s="2">
        <v>2</v>
      </c>
      <c r="B23" s="2">
        <v>3132</v>
      </c>
      <c r="C23" s="12" t="s">
        <v>31</v>
      </c>
      <c r="D23" s="11">
        <f>8800+223900+62500+20050</f>
        <v>315250</v>
      </c>
    </row>
    <row r="24" spans="1:4" x14ac:dyDescent="0.3">
      <c r="A24" s="2"/>
      <c r="B24" s="2"/>
      <c r="C24" s="12" t="s">
        <v>30</v>
      </c>
      <c r="D24" s="11">
        <f>D22+D23</f>
        <v>667936</v>
      </c>
    </row>
    <row r="25" spans="1:4" x14ac:dyDescent="0.3">
      <c r="A25" s="1" t="s">
        <v>23</v>
      </c>
      <c r="D25" s="13">
        <f>D24+D19</f>
        <v>12935347</v>
      </c>
    </row>
    <row r="28" spans="1:4" x14ac:dyDescent="0.3">
      <c r="A28" s="1" t="s">
        <v>24</v>
      </c>
      <c r="D28" s="1" t="s">
        <v>35</v>
      </c>
    </row>
    <row r="30" spans="1:4" x14ac:dyDescent="0.3">
      <c r="A30" s="1" t="s">
        <v>25</v>
      </c>
      <c r="D30" s="1" t="s">
        <v>26</v>
      </c>
    </row>
    <row r="31" spans="1:4" x14ac:dyDescent="0.3">
      <c r="A31" s="1" t="s">
        <v>28</v>
      </c>
      <c r="D31" s="1" t="s">
        <v>29</v>
      </c>
    </row>
  </sheetData>
  <mergeCells count="4">
    <mergeCell ref="A1:D1"/>
    <mergeCell ref="A2:D2"/>
    <mergeCell ref="A3:D3"/>
    <mergeCell ref="A20:D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activeCell="A19" sqref="A19:XFD25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36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>
        <v>7071485</v>
      </c>
    </row>
    <row r="6" spans="1:4" x14ac:dyDescent="0.3">
      <c r="A6" s="3">
        <v>2</v>
      </c>
      <c r="B6" s="2">
        <v>2120</v>
      </c>
      <c r="C6" s="9" t="s">
        <v>7</v>
      </c>
      <c r="D6" s="2">
        <v>1494720</v>
      </c>
    </row>
    <row r="7" spans="1:4" ht="32.25" x14ac:dyDescent="0.3">
      <c r="A7" s="3">
        <v>3</v>
      </c>
      <c r="B7" s="2">
        <v>2210</v>
      </c>
      <c r="C7" s="9" t="s">
        <v>9</v>
      </c>
      <c r="D7" s="2">
        <v>65740</v>
      </c>
    </row>
    <row r="8" spans="1:4" ht="32.25" x14ac:dyDescent="0.3">
      <c r="A8" s="3">
        <v>4</v>
      </c>
      <c r="B8" s="2">
        <v>2220</v>
      </c>
      <c r="C8" s="7" t="s">
        <v>10</v>
      </c>
      <c r="D8" s="2">
        <v>6390</v>
      </c>
    </row>
    <row r="9" spans="1:4" x14ac:dyDescent="0.3">
      <c r="A9" s="3">
        <v>5</v>
      </c>
      <c r="B9" s="2">
        <v>2230</v>
      </c>
      <c r="C9" s="7" t="s">
        <v>11</v>
      </c>
      <c r="D9" s="2">
        <v>369720</v>
      </c>
    </row>
    <row r="10" spans="1:4" x14ac:dyDescent="0.3">
      <c r="A10" s="3">
        <v>6</v>
      </c>
      <c r="B10" s="2">
        <v>2240</v>
      </c>
      <c r="C10" s="7" t="s">
        <v>12</v>
      </c>
      <c r="D10" s="2">
        <v>230701</v>
      </c>
    </row>
    <row r="11" spans="1:4" x14ac:dyDescent="0.3">
      <c r="A11" s="3">
        <v>7</v>
      </c>
      <c r="B11" s="2">
        <v>2250</v>
      </c>
      <c r="C11" s="7" t="s">
        <v>13</v>
      </c>
      <c r="D11" s="2">
        <v>15352</v>
      </c>
    </row>
    <row r="12" spans="1:4" ht="32.25" x14ac:dyDescent="0.3">
      <c r="A12" s="3">
        <v>8</v>
      </c>
      <c r="B12" s="2">
        <v>2272</v>
      </c>
      <c r="C12" s="9" t="s">
        <v>14</v>
      </c>
      <c r="D12" s="2">
        <v>19996</v>
      </c>
    </row>
    <row r="13" spans="1:4" x14ac:dyDescent="0.3">
      <c r="A13" s="3">
        <v>9</v>
      </c>
      <c r="B13" s="2">
        <v>2273</v>
      </c>
      <c r="C13" s="9" t="s">
        <v>15</v>
      </c>
      <c r="D13" s="2">
        <v>166859</v>
      </c>
    </row>
    <row r="14" spans="1:4" x14ac:dyDescent="0.3">
      <c r="A14" s="3">
        <v>10</v>
      </c>
      <c r="B14" s="2">
        <v>2274</v>
      </c>
      <c r="C14" s="9" t="s">
        <v>16</v>
      </c>
      <c r="D14" s="2">
        <v>400921</v>
      </c>
    </row>
    <row r="15" spans="1:4" ht="32.25" x14ac:dyDescent="0.3">
      <c r="A15" s="3">
        <v>11</v>
      </c>
      <c r="B15" s="2">
        <v>2275</v>
      </c>
      <c r="C15" s="9" t="s">
        <v>17</v>
      </c>
      <c r="D15" s="2">
        <v>5273</v>
      </c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>
        <v>1200</v>
      </c>
    </row>
    <row r="19" spans="1:4" x14ac:dyDescent="0.3">
      <c r="A19" s="2"/>
      <c r="B19" s="2"/>
      <c r="C19" s="9" t="s">
        <v>30</v>
      </c>
      <c r="D19" s="11">
        <f>SUM(D5:D18)</f>
        <v>9848357</v>
      </c>
    </row>
    <row r="20" spans="1:4" ht="29.25" customHeight="1" thickBot="1" x14ac:dyDescent="0.35">
      <c r="A20" s="16" t="s">
        <v>21</v>
      </c>
      <c r="B20" s="17"/>
      <c r="C20" s="17"/>
      <c r="D20" s="18"/>
    </row>
    <row r="21" spans="1:4" ht="29.25" customHeight="1" thickBot="1" x14ac:dyDescent="0.35">
      <c r="A21" s="4" t="s">
        <v>2</v>
      </c>
      <c r="B21" s="5" t="s">
        <v>3</v>
      </c>
      <c r="C21" s="5" t="s">
        <v>5</v>
      </c>
      <c r="D21" s="6" t="s">
        <v>4</v>
      </c>
    </row>
    <row r="22" spans="1:4" ht="32.25" x14ac:dyDescent="0.3">
      <c r="A22" s="2">
        <v>1</v>
      </c>
      <c r="B22" s="2">
        <v>3110</v>
      </c>
      <c r="C22" s="9" t="s">
        <v>22</v>
      </c>
      <c r="D22" s="11">
        <f>133386.66+77549.33+553500</f>
        <v>764435.99</v>
      </c>
    </row>
    <row r="23" spans="1:4" x14ac:dyDescent="0.3">
      <c r="A23" s="2">
        <v>2</v>
      </c>
      <c r="B23" s="2">
        <v>3132</v>
      </c>
      <c r="C23" s="12" t="s">
        <v>31</v>
      </c>
      <c r="D23" s="11">
        <f>8800+4850</f>
        <v>13650</v>
      </c>
    </row>
    <row r="24" spans="1:4" x14ac:dyDescent="0.3">
      <c r="A24" s="2"/>
      <c r="B24" s="2"/>
      <c r="C24" s="12" t="s">
        <v>30</v>
      </c>
      <c r="D24" s="11">
        <f>D22+D23</f>
        <v>778085.99</v>
      </c>
    </row>
    <row r="25" spans="1:4" x14ac:dyDescent="0.3">
      <c r="A25" s="1" t="s">
        <v>23</v>
      </c>
      <c r="D25" s="13">
        <f>D24+D19</f>
        <v>10626442.99</v>
      </c>
    </row>
    <row r="27" spans="1:4" x14ac:dyDescent="0.3">
      <c r="A27" s="1" t="s">
        <v>24</v>
      </c>
      <c r="D27" s="1" t="s">
        <v>37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20:D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7" workbookViewId="0">
      <selection activeCell="A19" sqref="A19:XFD27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38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>
        <v>3484647</v>
      </c>
    </row>
    <row r="6" spans="1:4" x14ac:dyDescent="0.3">
      <c r="A6" s="3">
        <v>2</v>
      </c>
      <c r="B6" s="2">
        <v>2120</v>
      </c>
      <c r="C6" s="9" t="s">
        <v>7</v>
      </c>
      <c r="D6" s="2">
        <v>738560</v>
      </c>
    </row>
    <row r="7" spans="1:4" ht="32.25" x14ac:dyDescent="0.3">
      <c r="A7" s="3">
        <v>3</v>
      </c>
      <c r="B7" s="2">
        <v>2210</v>
      </c>
      <c r="C7" s="9" t="s">
        <v>9</v>
      </c>
      <c r="D7" s="2">
        <v>522064</v>
      </c>
    </row>
    <row r="8" spans="1:4" ht="32.25" x14ac:dyDescent="0.3">
      <c r="A8" s="3">
        <v>4</v>
      </c>
      <c r="B8" s="2">
        <v>2220</v>
      </c>
      <c r="C8" s="7" t="s">
        <v>10</v>
      </c>
      <c r="D8" s="2">
        <v>2842</v>
      </c>
    </row>
    <row r="9" spans="1:4" x14ac:dyDescent="0.3">
      <c r="A9" s="3">
        <v>5</v>
      </c>
      <c r="B9" s="2">
        <v>2230</v>
      </c>
      <c r="C9" s="7" t="s">
        <v>11</v>
      </c>
      <c r="D9" s="2">
        <v>90890</v>
      </c>
    </row>
    <row r="10" spans="1:4" x14ac:dyDescent="0.3">
      <c r="A10" s="3">
        <v>6</v>
      </c>
      <c r="B10" s="2">
        <v>2240</v>
      </c>
      <c r="C10" s="7" t="s">
        <v>12</v>
      </c>
      <c r="D10" s="2">
        <v>233152</v>
      </c>
    </row>
    <row r="11" spans="1:4" x14ac:dyDescent="0.3">
      <c r="A11" s="3">
        <v>7</v>
      </c>
      <c r="B11" s="2">
        <v>2250</v>
      </c>
      <c r="C11" s="7" t="s">
        <v>13</v>
      </c>
      <c r="D11" s="2">
        <v>8655</v>
      </c>
    </row>
    <row r="12" spans="1:4" ht="32.25" x14ac:dyDescent="0.3">
      <c r="A12" s="3">
        <v>8</v>
      </c>
      <c r="B12" s="2">
        <v>2272</v>
      </c>
      <c r="C12" s="9" t="s">
        <v>14</v>
      </c>
      <c r="D12" s="2">
        <v>0</v>
      </c>
    </row>
    <row r="13" spans="1:4" x14ac:dyDescent="0.3">
      <c r="A13" s="3">
        <v>9</v>
      </c>
      <c r="B13" s="2">
        <v>2273</v>
      </c>
      <c r="C13" s="9" t="s">
        <v>15</v>
      </c>
      <c r="D13" s="2">
        <v>60080</v>
      </c>
    </row>
    <row r="14" spans="1:4" x14ac:dyDescent="0.3">
      <c r="A14" s="3">
        <v>10</v>
      </c>
      <c r="B14" s="2">
        <v>2274</v>
      </c>
      <c r="C14" s="9" t="s">
        <v>16</v>
      </c>
      <c r="D14" s="2">
        <v>240980</v>
      </c>
    </row>
    <row r="15" spans="1:4" ht="32.25" x14ac:dyDescent="0.3">
      <c r="A15" s="3">
        <v>11</v>
      </c>
      <c r="B15" s="2">
        <v>2275</v>
      </c>
      <c r="C15" s="9" t="s">
        <v>17</v>
      </c>
      <c r="D15" s="2">
        <v>0</v>
      </c>
    </row>
    <row r="16" spans="1:4" ht="48" x14ac:dyDescent="0.3">
      <c r="A16" s="3">
        <v>12</v>
      </c>
      <c r="B16" s="2">
        <v>2282</v>
      </c>
      <c r="C16" s="9" t="s">
        <v>18</v>
      </c>
      <c r="D16" s="2">
        <v>0</v>
      </c>
    </row>
    <row r="17" spans="1:4" x14ac:dyDescent="0.3">
      <c r="A17" s="3">
        <v>13</v>
      </c>
      <c r="B17" s="2">
        <v>2730</v>
      </c>
      <c r="C17" s="7" t="s">
        <v>19</v>
      </c>
      <c r="D17" s="2">
        <v>0</v>
      </c>
    </row>
    <row r="18" spans="1:4" x14ac:dyDescent="0.3">
      <c r="A18" s="2">
        <v>14</v>
      </c>
      <c r="B18" s="2">
        <v>2800</v>
      </c>
      <c r="C18" s="9" t="s">
        <v>20</v>
      </c>
      <c r="D18" s="2">
        <v>1000</v>
      </c>
    </row>
    <row r="19" spans="1:4" x14ac:dyDescent="0.3">
      <c r="A19" s="2"/>
      <c r="B19" s="2"/>
      <c r="C19" s="9" t="s">
        <v>30</v>
      </c>
      <c r="D19" s="11">
        <f>SUM(D5:D18)</f>
        <v>5382870</v>
      </c>
    </row>
    <row r="20" spans="1:4" ht="29.25" customHeight="1" thickBot="1" x14ac:dyDescent="0.35">
      <c r="A20" s="16" t="s">
        <v>21</v>
      </c>
      <c r="B20" s="17"/>
      <c r="C20" s="17"/>
      <c r="D20" s="18"/>
    </row>
    <row r="21" spans="1:4" ht="29.25" customHeight="1" thickBot="1" x14ac:dyDescent="0.35">
      <c r="A21" s="4" t="s">
        <v>2</v>
      </c>
      <c r="B21" s="5" t="s">
        <v>3</v>
      </c>
      <c r="C21" s="5" t="s">
        <v>5</v>
      </c>
      <c r="D21" s="6" t="s">
        <v>4</v>
      </c>
    </row>
    <row r="22" spans="1:4" ht="32.25" x14ac:dyDescent="0.3">
      <c r="A22" s="2">
        <v>1</v>
      </c>
      <c r="B22" s="2">
        <v>3110</v>
      </c>
      <c r="C22" s="9" t="s">
        <v>22</v>
      </c>
      <c r="D22" s="11">
        <f>40638.27+16704.73+9350+7800</f>
        <v>74493</v>
      </c>
    </row>
    <row r="23" spans="1:4" x14ac:dyDescent="0.3">
      <c r="A23" s="2">
        <v>2</v>
      </c>
      <c r="B23" s="2">
        <v>3132</v>
      </c>
      <c r="C23" s="12" t="s">
        <v>31</v>
      </c>
      <c r="D23" s="11">
        <v>4850</v>
      </c>
    </row>
    <row r="24" spans="1:4" x14ac:dyDescent="0.3">
      <c r="A24" s="2"/>
      <c r="B24" s="2"/>
      <c r="C24" s="12" t="s">
        <v>30</v>
      </c>
      <c r="D24" s="11">
        <f>D22+D23</f>
        <v>79343</v>
      </c>
    </row>
    <row r="25" spans="1:4" x14ac:dyDescent="0.3">
      <c r="A25" s="1" t="s">
        <v>23</v>
      </c>
      <c r="D25" s="13">
        <f>D24+D19</f>
        <v>5462213</v>
      </c>
    </row>
    <row r="27" spans="1:4" x14ac:dyDescent="0.3">
      <c r="A27" s="1" t="s">
        <v>24</v>
      </c>
      <c r="D27" s="1" t="s">
        <v>39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9" workbookViewId="0">
      <selection activeCell="A19" sqref="A19:XFD25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40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>
        <v>2540922</v>
      </c>
    </row>
    <row r="6" spans="1:4" x14ac:dyDescent="0.3">
      <c r="A6" s="3">
        <v>2</v>
      </c>
      <c r="B6" s="2">
        <v>2120</v>
      </c>
      <c r="C6" s="9" t="s">
        <v>7</v>
      </c>
      <c r="D6" s="2">
        <v>534620</v>
      </c>
    </row>
    <row r="7" spans="1:4" ht="32.25" x14ac:dyDescent="0.3">
      <c r="A7" s="3">
        <v>3</v>
      </c>
      <c r="B7" s="2">
        <v>2210</v>
      </c>
      <c r="C7" s="9" t="s">
        <v>9</v>
      </c>
      <c r="D7" s="2">
        <v>219230</v>
      </c>
    </row>
    <row r="8" spans="1:4" ht="32.25" x14ac:dyDescent="0.3">
      <c r="A8" s="3">
        <v>4</v>
      </c>
      <c r="B8" s="2">
        <v>2220</v>
      </c>
      <c r="C8" s="7" t="s">
        <v>10</v>
      </c>
      <c r="D8" s="2">
        <v>1963</v>
      </c>
    </row>
    <row r="9" spans="1:4" x14ac:dyDescent="0.3">
      <c r="A9" s="3">
        <v>5</v>
      </c>
      <c r="B9" s="2">
        <v>2230</v>
      </c>
      <c r="C9" s="7" t="s">
        <v>11</v>
      </c>
      <c r="D9" s="2">
        <v>75485</v>
      </c>
    </row>
    <row r="10" spans="1:4" x14ac:dyDescent="0.3">
      <c r="A10" s="3">
        <v>6</v>
      </c>
      <c r="B10" s="2">
        <v>2240</v>
      </c>
      <c r="C10" s="7" t="s">
        <v>12</v>
      </c>
      <c r="D10" s="2">
        <v>263546</v>
      </c>
    </row>
    <row r="11" spans="1:4" x14ac:dyDescent="0.3">
      <c r="A11" s="3">
        <v>7</v>
      </c>
      <c r="B11" s="2">
        <v>2250</v>
      </c>
      <c r="C11" s="7" t="s">
        <v>13</v>
      </c>
      <c r="D11" s="2">
        <v>5800</v>
      </c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>
        <v>50304</v>
      </c>
    </row>
    <row r="14" spans="1:4" x14ac:dyDescent="0.3">
      <c r="A14" s="3">
        <v>10</v>
      </c>
      <c r="B14" s="2">
        <v>2274</v>
      </c>
      <c r="C14" s="9" t="s">
        <v>16</v>
      </c>
      <c r="D14" s="2">
        <v>168814</v>
      </c>
    </row>
    <row r="15" spans="1:4" ht="32.25" x14ac:dyDescent="0.3">
      <c r="A15" s="3">
        <v>11</v>
      </c>
      <c r="B15" s="2">
        <v>2275</v>
      </c>
      <c r="C15" s="9" t="s">
        <v>17</v>
      </c>
      <c r="D15" s="2">
        <v>0</v>
      </c>
    </row>
    <row r="16" spans="1:4" ht="48" x14ac:dyDescent="0.3">
      <c r="A16" s="3">
        <v>12</v>
      </c>
      <c r="B16" s="2">
        <v>2282</v>
      </c>
      <c r="C16" s="9" t="s">
        <v>18</v>
      </c>
      <c r="D16" s="2">
        <v>0</v>
      </c>
    </row>
    <row r="17" spans="1:4" x14ac:dyDescent="0.3">
      <c r="A17" s="3">
        <v>13</v>
      </c>
      <c r="B17" s="2">
        <v>2730</v>
      </c>
      <c r="C17" s="7" t="s">
        <v>19</v>
      </c>
      <c r="D17" s="2">
        <v>0</v>
      </c>
    </row>
    <row r="18" spans="1:4" x14ac:dyDescent="0.3">
      <c r="A18" s="2">
        <v>14</v>
      </c>
      <c r="B18" s="2">
        <v>2800</v>
      </c>
      <c r="C18" s="9" t="s">
        <v>20</v>
      </c>
      <c r="D18" s="2">
        <v>1000</v>
      </c>
    </row>
    <row r="19" spans="1:4" x14ac:dyDescent="0.3">
      <c r="A19" s="2"/>
      <c r="B19" s="2"/>
      <c r="C19" s="9" t="s">
        <v>30</v>
      </c>
      <c r="D19" s="11">
        <f>SUM(D5:D18)</f>
        <v>3861684</v>
      </c>
    </row>
    <row r="20" spans="1:4" ht="29.25" customHeight="1" thickBot="1" x14ac:dyDescent="0.35">
      <c r="A20" s="16" t="s">
        <v>21</v>
      </c>
      <c r="B20" s="17"/>
      <c r="C20" s="17"/>
      <c r="D20" s="18"/>
    </row>
    <row r="21" spans="1:4" ht="29.25" customHeight="1" thickBot="1" x14ac:dyDescent="0.35">
      <c r="A21" s="4" t="s">
        <v>2</v>
      </c>
      <c r="B21" s="5" t="s">
        <v>3</v>
      </c>
      <c r="C21" s="5" t="s">
        <v>5</v>
      </c>
      <c r="D21" s="6" t="s">
        <v>4</v>
      </c>
    </row>
    <row r="22" spans="1:4" ht="32.25" x14ac:dyDescent="0.3">
      <c r="A22" s="2">
        <v>1</v>
      </c>
      <c r="B22" s="2">
        <v>3110</v>
      </c>
      <c r="C22" s="9" t="s">
        <v>22</v>
      </c>
      <c r="D22" s="11">
        <f>31146.65+14946.36+1829000</f>
        <v>1875093.01</v>
      </c>
    </row>
    <row r="23" spans="1:4" x14ac:dyDescent="0.3">
      <c r="A23" s="2">
        <v>2</v>
      </c>
      <c r="B23" s="2">
        <v>3132</v>
      </c>
      <c r="C23" s="12" t="s">
        <v>31</v>
      </c>
      <c r="D23" s="11">
        <f>126100</f>
        <v>126100</v>
      </c>
    </row>
    <row r="24" spans="1:4" x14ac:dyDescent="0.3">
      <c r="A24" s="2"/>
      <c r="B24" s="2"/>
      <c r="C24" s="12" t="s">
        <v>30</v>
      </c>
      <c r="D24" s="11">
        <f>D22+D23</f>
        <v>2001193.01</v>
      </c>
    </row>
    <row r="25" spans="1:4" x14ac:dyDescent="0.3">
      <c r="A25" s="1" t="s">
        <v>23</v>
      </c>
      <c r="D25" s="13">
        <f>D24+D19</f>
        <v>5862877.0099999998</v>
      </c>
    </row>
    <row r="27" spans="1:4" x14ac:dyDescent="0.3">
      <c r="A27" s="1" t="s">
        <v>24</v>
      </c>
      <c r="D27" s="1" t="s">
        <v>41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7" workbookViewId="0">
      <selection activeCell="D24" sqref="D24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42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>
        <v>2726233</v>
      </c>
    </row>
    <row r="6" spans="1:4" x14ac:dyDescent="0.3">
      <c r="A6" s="3">
        <v>2</v>
      </c>
      <c r="B6" s="2">
        <v>2120</v>
      </c>
      <c r="C6" s="9" t="s">
        <v>7</v>
      </c>
      <c r="D6" s="2">
        <v>575352</v>
      </c>
    </row>
    <row r="7" spans="1:4" ht="32.25" x14ac:dyDescent="0.3">
      <c r="A7" s="3">
        <v>3</v>
      </c>
      <c r="B7" s="2">
        <v>2210</v>
      </c>
      <c r="C7" s="9" t="s">
        <v>9</v>
      </c>
      <c r="D7" s="2">
        <v>116962</v>
      </c>
    </row>
    <row r="8" spans="1:4" ht="32.25" x14ac:dyDescent="0.3">
      <c r="A8" s="3">
        <v>4</v>
      </c>
      <c r="B8" s="2">
        <v>2220</v>
      </c>
      <c r="C8" s="7" t="s">
        <v>10</v>
      </c>
      <c r="D8" s="2">
        <v>1933</v>
      </c>
    </row>
    <row r="9" spans="1:4" x14ac:dyDescent="0.3">
      <c r="A9" s="3">
        <v>5</v>
      </c>
      <c r="B9" s="2">
        <v>2230</v>
      </c>
      <c r="C9" s="7" t="s">
        <v>11</v>
      </c>
      <c r="D9" s="2">
        <v>104754</v>
      </c>
    </row>
    <row r="10" spans="1:4" x14ac:dyDescent="0.3">
      <c r="A10" s="3">
        <v>6</v>
      </c>
      <c r="B10" s="2">
        <v>2240</v>
      </c>
      <c r="C10" s="7" t="s">
        <v>12</v>
      </c>
      <c r="D10" s="2">
        <v>209590</v>
      </c>
    </row>
    <row r="11" spans="1:4" x14ac:dyDescent="0.3">
      <c r="A11" s="3">
        <v>7</v>
      </c>
      <c r="B11" s="2">
        <v>2250</v>
      </c>
      <c r="C11" s="7" t="s">
        <v>13</v>
      </c>
      <c r="D11" s="2">
        <v>6870</v>
      </c>
    </row>
    <row r="12" spans="1:4" ht="32.25" x14ac:dyDescent="0.3">
      <c r="A12" s="3">
        <v>8</v>
      </c>
      <c r="B12" s="2">
        <v>2272</v>
      </c>
      <c r="C12" s="9" t="s">
        <v>14</v>
      </c>
      <c r="D12" s="2">
        <v>0</v>
      </c>
    </row>
    <row r="13" spans="1:4" x14ac:dyDescent="0.3">
      <c r="A13" s="3">
        <v>9</v>
      </c>
      <c r="B13" s="2">
        <v>2273</v>
      </c>
      <c r="C13" s="9" t="s">
        <v>15</v>
      </c>
      <c r="D13" s="2">
        <v>248162</v>
      </c>
    </row>
    <row r="14" spans="1:4" x14ac:dyDescent="0.3">
      <c r="A14" s="3">
        <v>10</v>
      </c>
      <c r="B14" s="2">
        <v>2274</v>
      </c>
      <c r="C14" s="9" t="s">
        <v>16</v>
      </c>
      <c r="D14" s="2">
        <v>0</v>
      </c>
    </row>
    <row r="15" spans="1:4" ht="32.25" x14ac:dyDescent="0.3">
      <c r="A15" s="3">
        <v>11</v>
      </c>
      <c r="B15" s="2">
        <v>2275</v>
      </c>
      <c r="C15" s="9" t="s">
        <v>17</v>
      </c>
      <c r="D15" s="2">
        <v>0</v>
      </c>
    </row>
    <row r="16" spans="1:4" ht="48" x14ac:dyDescent="0.3">
      <c r="A16" s="3">
        <v>12</v>
      </c>
      <c r="B16" s="2">
        <v>2282</v>
      </c>
      <c r="C16" s="9" t="s">
        <v>18</v>
      </c>
      <c r="D16" s="2">
        <v>0</v>
      </c>
    </row>
    <row r="17" spans="1:4" x14ac:dyDescent="0.3">
      <c r="A17" s="3">
        <v>13</v>
      </c>
      <c r="B17" s="2">
        <v>2730</v>
      </c>
      <c r="C17" s="7" t="s">
        <v>19</v>
      </c>
      <c r="D17" s="2">
        <v>0</v>
      </c>
    </row>
    <row r="18" spans="1:4" x14ac:dyDescent="0.3">
      <c r="A18" s="2">
        <v>14</v>
      </c>
      <c r="B18" s="2">
        <v>2800</v>
      </c>
      <c r="C18" s="9" t="s">
        <v>20</v>
      </c>
      <c r="D18" s="2">
        <v>1000</v>
      </c>
    </row>
    <row r="19" spans="1:4" x14ac:dyDescent="0.3">
      <c r="A19" s="2"/>
      <c r="B19" s="2"/>
      <c r="C19" s="9" t="s">
        <v>30</v>
      </c>
      <c r="D19" s="11">
        <f>SUM(D5:D18)</f>
        <v>3990856</v>
      </c>
    </row>
    <row r="20" spans="1:4" ht="29.25" customHeight="1" thickBot="1" x14ac:dyDescent="0.35">
      <c r="A20" s="16" t="s">
        <v>21</v>
      </c>
      <c r="B20" s="17"/>
      <c r="C20" s="17"/>
      <c r="D20" s="18"/>
    </row>
    <row r="21" spans="1:4" ht="29.25" customHeight="1" thickBot="1" x14ac:dyDescent="0.35">
      <c r="A21" s="4" t="s">
        <v>2</v>
      </c>
      <c r="B21" s="5" t="s">
        <v>3</v>
      </c>
      <c r="C21" s="5" t="s">
        <v>5</v>
      </c>
      <c r="D21" s="6" t="s">
        <v>4</v>
      </c>
    </row>
    <row r="22" spans="1:4" ht="32.25" x14ac:dyDescent="0.3">
      <c r="A22" s="2">
        <v>1</v>
      </c>
      <c r="B22" s="2">
        <v>3110</v>
      </c>
      <c r="C22" s="9" t="s">
        <v>22</v>
      </c>
      <c r="D22" s="11">
        <f>37474.4+16118.6</f>
        <v>53593</v>
      </c>
    </row>
    <row r="23" spans="1:4" x14ac:dyDescent="0.3">
      <c r="A23" s="2">
        <v>2</v>
      </c>
      <c r="B23" s="2">
        <v>3132</v>
      </c>
      <c r="C23" s="12" t="s">
        <v>31</v>
      </c>
      <c r="D23" s="11">
        <v>0</v>
      </c>
    </row>
    <row r="24" spans="1:4" x14ac:dyDescent="0.3">
      <c r="A24" s="2"/>
      <c r="B24" s="2"/>
      <c r="C24" s="12" t="s">
        <v>30</v>
      </c>
      <c r="D24" s="11">
        <f>D22+D23</f>
        <v>53593</v>
      </c>
    </row>
    <row r="25" spans="1:4" x14ac:dyDescent="0.3">
      <c r="A25" s="1" t="s">
        <v>23</v>
      </c>
      <c r="D25" s="13">
        <f>D24+D19</f>
        <v>4044449</v>
      </c>
    </row>
    <row r="27" spans="1:4" x14ac:dyDescent="0.3">
      <c r="A27" s="1" t="s">
        <v>24</v>
      </c>
      <c r="D27" s="1" t="s">
        <v>43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20:D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XFD1048576"/>
    </sheetView>
  </sheetViews>
  <sheetFormatPr defaultRowHeight="18.75" x14ac:dyDescent="0.3"/>
  <cols>
    <col min="1" max="1" width="8.42578125" style="1" customWidth="1"/>
    <col min="2" max="2" width="12" style="1" customWidth="1"/>
    <col min="3" max="3" width="39.42578125" style="1" customWidth="1"/>
    <col min="4" max="4" width="16.42578125" style="1" customWidth="1"/>
    <col min="5" max="16384" width="9.140625" style="1"/>
  </cols>
  <sheetData>
    <row r="1" spans="1:4" ht="33.75" customHeight="1" x14ac:dyDescent="0.3">
      <c r="A1" s="14" t="s">
        <v>8</v>
      </c>
      <c r="B1" s="14"/>
      <c r="C1" s="14"/>
      <c r="D1" s="14"/>
    </row>
    <row r="2" spans="1:4" x14ac:dyDescent="0.3">
      <c r="A2" s="15" t="s">
        <v>0</v>
      </c>
      <c r="B2" s="15"/>
      <c r="C2" s="15"/>
      <c r="D2" s="15"/>
    </row>
    <row r="3" spans="1:4" ht="19.5" thickBot="1" x14ac:dyDescent="0.35">
      <c r="A3" s="14" t="s">
        <v>1</v>
      </c>
      <c r="B3" s="14"/>
      <c r="C3" s="14"/>
      <c r="D3" s="14"/>
    </row>
    <row r="4" spans="1:4" ht="19.5" thickBot="1" x14ac:dyDescent="0.35">
      <c r="A4" s="4" t="s">
        <v>2</v>
      </c>
      <c r="B4" s="5" t="s">
        <v>3</v>
      </c>
      <c r="C4" s="5" t="s">
        <v>5</v>
      </c>
      <c r="D4" s="6" t="s">
        <v>4</v>
      </c>
    </row>
    <row r="5" spans="1:4" x14ac:dyDescent="0.3">
      <c r="A5" s="3">
        <v>1</v>
      </c>
      <c r="B5" s="3">
        <v>2111</v>
      </c>
      <c r="C5" s="8" t="s">
        <v>6</v>
      </c>
      <c r="D5" s="3"/>
    </row>
    <row r="6" spans="1:4" x14ac:dyDescent="0.3">
      <c r="A6" s="3">
        <v>2</v>
      </c>
      <c r="B6" s="2">
        <v>2120</v>
      </c>
      <c r="C6" s="9" t="s">
        <v>7</v>
      </c>
      <c r="D6" s="2"/>
    </row>
    <row r="7" spans="1:4" ht="32.25" x14ac:dyDescent="0.3">
      <c r="A7" s="3">
        <v>3</v>
      </c>
      <c r="B7" s="2">
        <v>2210</v>
      </c>
      <c r="C7" s="9" t="s">
        <v>9</v>
      </c>
      <c r="D7" s="2"/>
    </row>
    <row r="8" spans="1:4" ht="32.25" x14ac:dyDescent="0.3">
      <c r="A8" s="3">
        <v>4</v>
      </c>
      <c r="B8" s="2">
        <v>2220</v>
      </c>
      <c r="C8" s="7" t="s">
        <v>10</v>
      </c>
      <c r="D8" s="2"/>
    </row>
    <row r="9" spans="1:4" x14ac:dyDescent="0.3">
      <c r="A9" s="3">
        <v>5</v>
      </c>
      <c r="B9" s="2">
        <v>2230</v>
      </c>
      <c r="C9" s="7" t="s">
        <v>11</v>
      </c>
      <c r="D9" s="2"/>
    </row>
    <row r="10" spans="1:4" x14ac:dyDescent="0.3">
      <c r="A10" s="3">
        <v>6</v>
      </c>
      <c r="B10" s="2">
        <v>2240</v>
      </c>
      <c r="C10" s="7" t="s">
        <v>12</v>
      </c>
      <c r="D10" s="2"/>
    </row>
    <row r="11" spans="1:4" x14ac:dyDescent="0.3">
      <c r="A11" s="3">
        <v>7</v>
      </c>
      <c r="B11" s="2">
        <v>2250</v>
      </c>
      <c r="C11" s="7" t="s">
        <v>13</v>
      </c>
      <c r="D11" s="2"/>
    </row>
    <row r="12" spans="1:4" ht="32.25" x14ac:dyDescent="0.3">
      <c r="A12" s="3">
        <v>8</v>
      </c>
      <c r="B12" s="2">
        <v>2272</v>
      </c>
      <c r="C12" s="9" t="s">
        <v>14</v>
      </c>
      <c r="D12" s="2"/>
    </row>
    <row r="13" spans="1:4" x14ac:dyDescent="0.3">
      <c r="A13" s="3">
        <v>9</v>
      </c>
      <c r="B13" s="2">
        <v>2273</v>
      </c>
      <c r="C13" s="9" t="s">
        <v>15</v>
      </c>
      <c r="D13" s="2"/>
    </row>
    <row r="14" spans="1:4" x14ac:dyDescent="0.3">
      <c r="A14" s="3">
        <v>10</v>
      </c>
      <c r="B14" s="2">
        <v>2274</v>
      </c>
      <c r="C14" s="9" t="s">
        <v>16</v>
      </c>
      <c r="D14" s="2"/>
    </row>
    <row r="15" spans="1:4" ht="32.25" x14ac:dyDescent="0.3">
      <c r="A15" s="3">
        <v>11</v>
      </c>
      <c r="B15" s="2">
        <v>2275</v>
      </c>
      <c r="C15" s="9" t="s">
        <v>17</v>
      </c>
      <c r="D15" s="2"/>
    </row>
    <row r="16" spans="1:4" ht="48" x14ac:dyDescent="0.3">
      <c r="A16" s="3">
        <v>12</v>
      </c>
      <c r="B16" s="2">
        <v>2282</v>
      </c>
      <c r="C16" s="9" t="s">
        <v>18</v>
      </c>
      <c r="D16" s="2"/>
    </row>
    <row r="17" spans="1:4" x14ac:dyDescent="0.3">
      <c r="A17" s="3">
        <v>13</v>
      </c>
      <c r="B17" s="2">
        <v>2730</v>
      </c>
      <c r="C17" s="7" t="s">
        <v>19</v>
      </c>
      <c r="D17" s="2"/>
    </row>
    <row r="18" spans="1:4" x14ac:dyDescent="0.3">
      <c r="A18" s="2">
        <v>14</v>
      </c>
      <c r="B18" s="2">
        <v>2800</v>
      </c>
      <c r="C18" s="9" t="s">
        <v>20</v>
      </c>
      <c r="D18" s="2"/>
    </row>
    <row r="19" spans="1:4" ht="29.25" customHeight="1" thickBot="1" x14ac:dyDescent="0.35">
      <c r="A19" s="16" t="s">
        <v>21</v>
      </c>
      <c r="B19" s="17"/>
      <c r="C19" s="17"/>
      <c r="D19" s="18"/>
    </row>
    <row r="20" spans="1:4" ht="29.25" customHeight="1" thickBot="1" x14ac:dyDescent="0.35">
      <c r="A20" s="4" t="s">
        <v>2</v>
      </c>
      <c r="B20" s="5" t="s">
        <v>3</v>
      </c>
      <c r="C20" s="5" t="s">
        <v>5</v>
      </c>
      <c r="D20" s="6" t="s">
        <v>4</v>
      </c>
    </row>
    <row r="21" spans="1:4" ht="32.25" x14ac:dyDescent="0.3">
      <c r="A21" s="2">
        <v>1</v>
      </c>
      <c r="B21" s="2">
        <v>3110</v>
      </c>
      <c r="C21" s="9" t="s">
        <v>22</v>
      </c>
      <c r="D21" s="2"/>
    </row>
    <row r="22" spans="1:4" x14ac:dyDescent="0.3">
      <c r="A22" s="2">
        <v>2</v>
      </c>
      <c r="B22" s="2">
        <v>3132</v>
      </c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1" t="s">
        <v>23</v>
      </c>
    </row>
    <row r="27" spans="1:4" x14ac:dyDescent="0.3">
      <c r="A27" s="1" t="s">
        <v>24</v>
      </c>
      <c r="D27" s="1" t="s">
        <v>27</v>
      </c>
    </row>
    <row r="29" spans="1:4" x14ac:dyDescent="0.3">
      <c r="A29" s="1" t="s">
        <v>25</v>
      </c>
      <c r="D29" s="1" t="s">
        <v>26</v>
      </c>
    </row>
    <row r="30" spans="1:4" x14ac:dyDescent="0.3">
      <c r="A30" s="1" t="s">
        <v>28</v>
      </c>
      <c r="D30" s="1" t="s">
        <v>29</v>
      </c>
    </row>
  </sheetData>
  <mergeCells count="4">
    <mergeCell ref="A1:D1"/>
    <mergeCell ref="A2:D2"/>
    <mergeCell ref="A3:D3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Гор.поч.</vt:lpstr>
      <vt:lpstr>Ліц.1</vt:lpstr>
      <vt:lpstr>ліц2</vt:lpstr>
      <vt:lpstr>ліц4</vt:lpstr>
      <vt:lpstr>левада</vt:lpstr>
      <vt:lpstr>яромирка</vt:lpstr>
      <vt:lpstr>жищин</vt:lpstr>
      <vt:lpstr>кузьмин</vt:lpstr>
      <vt:lpstr>чорнивод</vt:lpstr>
      <vt:lpstr>лісог</vt:lpstr>
      <vt:lpstr>підл</vt:lpstr>
      <vt:lpstr>скіпч</vt:lpstr>
      <vt:lpstr>борщ</vt:lpstr>
      <vt:lpstr>пільн</vt:lpstr>
      <vt:lpstr>трост</vt:lpstr>
      <vt:lpstr>турч</vt:lpstr>
      <vt:lpstr>купин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</cp:lastModifiedBy>
  <dcterms:created xsi:type="dcterms:W3CDTF">2020-06-04T07:10:02Z</dcterms:created>
  <dcterms:modified xsi:type="dcterms:W3CDTF">2020-06-04T09:09:55Z</dcterms:modified>
</cp:coreProperties>
</file>