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3" i="1"/>
  <c r="C13"/>
  <c r="D12"/>
  <c r="C12"/>
  <c r="D11"/>
  <c r="C11"/>
  <c r="D10"/>
  <c r="C10"/>
  <c r="D9"/>
  <c r="C9"/>
  <c r="D8"/>
  <c r="C8"/>
  <c r="D7"/>
  <c r="C7"/>
  <c r="D6"/>
  <c r="D14" s="1"/>
  <c r="C6"/>
  <c r="C14" s="1"/>
</calcChain>
</file>

<file path=xl/sharedStrings.xml><?xml version="1.0" encoding="utf-8"?>
<sst xmlns="http://schemas.openxmlformats.org/spreadsheetml/2006/main" count="15" uniqueCount="15">
  <si>
    <t>ФІНАНСОВИЙ ЗВІТ</t>
  </si>
  <si>
    <t>Код та назва економічної класифікації видатків</t>
  </si>
  <si>
    <t>Надійшло, грн.</t>
  </si>
  <si>
    <t>Використано, грн.</t>
  </si>
  <si>
    <t>ВСЬОГО:</t>
  </si>
  <si>
    <t>Заробітна плата</t>
  </si>
  <si>
    <t>Нарахування на заробітну плату</t>
  </si>
  <si>
    <t>Предмети, матеріали, обладнання та інвентар</t>
  </si>
  <si>
    <t>Продукти харчування</t>
  </si>
  <si>
    <t>Оплата послуг (крім комунальних)</t>
  </si>
  <si>
    <t>Оплата електроенергії</t>
  </si>
  <si>
    <t>про надходження і використання коштів загального фонду та інших надходжень спеціального фонду ЖОРНІВСЬКИЙ НВК "ЗОШ І-ІІ ступенів - ДНЗ" ДУБЕНСЬКОЇ РАЙОННОЇ РАДИ РІВНЕНСЬКОЇ ОБЛАСТІ</t>
  </si>
  <si>
    <t>Медикаменти та перев'язувальні матеріали</t>
  </si>
  <si>
    <t>Придбання обладнання і предмети довгострокового користування</t>
  </si>
  <si>
    <t>за ІІІ квартал 2020 року</t>
  </si>
</sst>
</file>

<file path=xl/styles.xml><?xml version="1.0" encoding="utf-8"?>
<styleSheet xmlns="http://schemas.openxmlformats.org/spreadsheetml/2006/main">
  <numFmts count="1">
    <numFmt numFmtId="164" formatCode="#,##0.00_р_."/>
  </numFmts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zoomScaleNormal="100" workbookViewId="0">
      <selection activeCell="B18" sqref="B17:B18"/>
    </sheetView>
  </sheetViews>
  <sheetFormatPr defaultRowHeight="18.75"/>
  <cols>
    <col min="1" max="1" width="9" style="4" customWidth="1"/>
    <col min="2" max="2" width="55.42578125" style="4" bestFit="1" customWidth="1"/>
    <col min="3" max="3" width="18.7109375" style="4" customWidth="1"/>
    <col min="4" max="4" width="18.42578125" style="7" customWidth="1"/>
    <col min="5" max="5" width="9.140625" style="4"/>
    <col min="6" max="6" width="18.7109375" style="4" bestFit="1" customWidth="1"/>
    <col min="7" max="16384" width="9.140625" style="4"/>
  </cols>
  <sheetData>
    <row r="1" spans="1:6">
      <c r="A1" s="17" t="s">
        <v>0</v>
      </c>
      <c r="B1" s="17"/>
      <c r="C1" s="17"/>
      <c r="D1" s="17"/>
    </row>
    <row r="2" spans="1:6" ht="59.25" customHeight="1">
      <c r="A2" s="16" t="s">
        <v>11</v>
      </c>
      <c r="B2" s="16"/>
      <c r="C2" s="16"/>
      <c r="D2" s="16"/>
    </row>
    <row r="3" spans="1:6" ht="20.25" customHeight="1">
      <c r="A3" s="16" t="s">
        <v>14</v>
      </c>
      <c r="B3" s="16"/>
      <c r="C3" s="16"/>
      <c r="D3" s="16"/>
    </row>
    <row r="4" spans="1:6" ht="20.25" customHeight="1">
      <c r="A4" s="13"/>
      <c r="B4" s="13"/>
      <c r="C4" s="13"/>
      <c r="D4" s="13"/>
    </row>
    <row r="5" spans="1:6" ht="37.5" customHeight="1">
      <c r="A5" s="18" t="s">
        <v>1</v>
      </c>
      <c r="B5" s="18"/>
      <c r="C5" s="14" t="s">
        <v>2</v>
      </c>
      <c r="D5" s="9" t="s">
        <v>3</v>
      </c>
      <c r="F5" s="5"/>
    </row>
    <row r="6" spans="1:6">
      <c r="A6" s="1">
        <v>2111</v>
      </c>
      <c r="B6" s="10" t="s">
        <v>5</v>
      </c>
      <c r="C6" s="11">
        <f>D6</f>
        <v>393910.98</v>
      </c>
      <c r="D6" s="2">
        <f>24807.76+10327.31+20983.53+6308.39+26212.67+754.51+6821.75+15480.04+4859.32+56366.84+14369.88+29574.8+8702.45+67130.32+13199.88+9045.04+78966.49</f>
        <v>393910.98</v>
      </c>
      <c r="F6" s="6"/>
    </row>
    <row r="7" spans="1:6">
      <c r="A7" s="1">
        <v>2120</v>
      </c>
      <c r="B7" s="10" t="s">
        <v>6</v>
      </c>
      <c r="C7" s="11">
        <f t="shared" ref="C7:C13" si="0">D7</f>
        <v>85251.569999999992</v>
      </c>
      <c r="D7" s="2">
        <f>8045.69+2542.93+4616.49+1389.3+2693.27+515.61+2825.5+1439.71+1069.05+12840.44+3161.37+4864.02+2792.74+14768.67+1902.15+1934.18+17850.45</f>
        <v>85251.569999999992</v>
      </c>
      <c r="F7" s="6"/>
    </row>
    <row r="8" spans="1:6">
      <c r="A8" s="1">
        <v>2210</v>
      </c>
      <c r="B8" s="10" t="s">
        <v>7</v>
      </c>
      <c r="C8" s="11">
        <f t="shared" si="0"/>
        <v>38053.46</v>
      </c>
      <c r="D8" s="2">
        <f>2000+13000+5600+99.96+6181.5+2742+1350+190+6890</f>
        <v>38053.46</v>
      </c>
      <c r="F8" s="6"/>
    </row>
    <row r="9" spans="1:6">
      <c r="A9" s="1">
        <v>2220</v>
      </c>
      <c r="B9" s="10" t="s">
        <v>12</v>
      </c>
      <c r="C9" s="11">
        <f t="shared" si="0"/>
        <v>3416.8</v>
      </c>
      <c r="D9" s="2">
        <f>1320+2096.8</f>
        <v>3416.8</v>
      </c>
      <c r="F9" s="6"/>
    </row>
    <row r="10" spans="1:6">
      <c r="A10" s="1">
        <v>2230</v>
      </c>
      <c r="B10" s="10" t="s">
        <v>8</v>
      </c>
      <c r="C10" s="11">
        <f t="shared" si="0"/>
        <v>147.4</v>
      </c>
      <c r="D10" s="2">
        <f>147.4</f>
        <v>147.4</v>
      </c>
      <c r="F10" s="5"/>
    </row>
    <row r="11" spans="1:6">
      <c r="A11" s="1">
        <v>2240</v>
      </c>
      <c r="B11" s="10" t="s">
        <v>9</v>
      </c>
      <c r="C11" s="11">
        <f t="shared" si="0"/>
        <v>872.04</v>
      </c>
      <c r="D11" s="2">
        <f>350+23.42+148.62+350</f>
        <v>872.04</v>
      </c>
      <c r="F11" s="6"/>
    </row>
    <row r="12" spans="1:6">
      <c r="A12" s="1">
        <v>2273</v>
      </c>
      <c r="B12" s="10" t="s">
        <v>10</v>
      </c>
      <c r="C12" s="11">
        <f t="shared" si="0"/>
        <v>124.89999999999999</v>
      </c>
      <c r="D12" s="2">
        <f>15.16+109.74</f>
        <v>124.89999999999999</v>
      </c>
      <c r="F12" s="6"/>
    </row>
    <row r="13" spans="1:6" ht="37.5">
      <c r="A13" s="1">
        <v>3110</v>
      </c>
      <c r="B13" s="8" t="s">
        <v>13</v>
      </c>
      <c r="C13" s="11">
        <f t="shared" si="0"/>
        <v>14853</v>
      </c>
      <c r="D13" s="2">
        <f>14853</f>
        <v>14853</v>
      </c>
    </row>
    <row r="14" spans="1:6">
      <c r="A14" s="15" t="s">
        <v>4</v>
      </c>
      <c r="B14" s="15"/>
      <c r="C14" s="12">
        <f>SUM(C6:C13)</f>
        <v>536630.15</v>
      </c>
      <c r="D14" s="3">
        <f>SUM(D6:D13)</f>
        <v>536630.15</v>
      </c>
    </row>
  </sheetData>
  <mergeCells count="5">
    <mergeCell ref="A14:B14"/>
    <mergeCell ref="A3:D3"/>
    <mergeCell ref="A1:D1"/>
    <mergeCell ref="A2:D2"/>
    <mergeCell ref="A5:B5"/>
  </mergeCells>
  <pageMargins left="0.7" right="0.7" top="0.75" bottom="0.75" header="0.3" footer="0.3"/>
  <pageSetup paperSize="9" scale="8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2020-11-05T08:32:30Z</dcterms:modified>
</cp:coreProperties>
</file>