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<sst xmlns="http://schemas.openxmlformats.org/spreadsheetml/2006/main" count="120" uniqueCount="113">
  <si>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</si>
  <si>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</si>
  <si>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</si>
  <si>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</si>
  <si>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</si>
  <si>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</si>
  <si>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</si>
  <si>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</si>
  <si>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</si>
  <si>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</si>
  <si>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</si>
  <si>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</si>
  <si>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</si>
  <si>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</si>
  <si>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</si>
  <si>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</si>
  <si>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</si>
  <si>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</si>
  <si>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</si>
  <si>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</si>
  <si>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</si>
  <si>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</si>
  <si>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</si>
  <si>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</si>
  <si>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</si>
  <si>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</si>
  <si>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</si>
  <si>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</si>
  <si>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</si>
  <si>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</si>
  <si>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</si>
  <si>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</si>
  <si>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</si>
  <si>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</si>
  <si>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</si>
  <si>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</si>
  <si>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</si>
  <si>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</si>
  <si>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</si>
  <si>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</si>
  <si>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</si>
  <si>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</si>
  <si>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</si>
  <si>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</si>
  <si>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</si>
  <si>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</si>
  <si>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</si>
  <si>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</si>
  <si>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</si>
  <si>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</si>
  <si>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</si>
  <si>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</si>
  <si>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</si>
  <si>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</si>
  <si>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</si>
  <si>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</si>
  <si>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</si>
  <si>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</si>
  <si>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</si>
  <si>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</si>
  <si>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</si>
  <si>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</si>
  <si>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</si>
  <si>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</si>
  <si>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</si>
  <si>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</si>
  <si>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</si>
  <si>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</si>
  <si>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</si>
  <si>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</si>
  <si>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</si>
  <si>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</si>
  <si>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</si>
  <si>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</si>
  <si>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</si>
  <si>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</si>
  <si>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</si>
  <si>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</si>
  <si>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</si>
  <si>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</si>
  <si>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</si>
  <si>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</si>
  <si>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</si>
  <si>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</si>
  <si>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</si>
  <si>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</si>
  <si>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</si>
  <si>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</si>
  <si>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</si>
  <si>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</si>
  <si>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</si>
  <si>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</si>
  <si>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</si>
  <si>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</si>
  <si>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</si>
  <si>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</si>
  <si>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</si>
  <si>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</si>
  <si>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</si>
  <si>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</si>
  <si>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</si>
  <si>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</si>
  <si>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</si>
  <si>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</si>
  <si>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</si>
  <si>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</si>
  <si>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</si>
  <si>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</si>
  <si>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</si>
  <si>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</si>
  <si>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</si>
  <si>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>Відділ освіти Гощанської РДА (Вовкушівський НВК ДНЗ ЗОШ І ступенів)</t>
  </si>
  <si>
    <t xml:space="preserve">станом на 01 червня 2020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</si>
</sst>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G39" sqref="G39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7" t="s">
        <v>0</v>
      </c>
      <c r="H1" s="77"/>
      <c r="I1" s="77"/>
      <c r="J1" s="77"/>
    </row>
    <row r="2" spans="1:10" ht="15">
      <c r="A2" s="1"/>
      <c r="B2" s="1"/>
      <c r="C2" s="1"/>
      <c r="D2" s="1"/>
      <c r="E2" s="1"/>
      <c r="F2" s="1"/>
      <c r="G2" s="77"/>
      <c r="H2" s="77"/>
      <c r="I2" s="77"/>
      <c r="J2" s="77"/>
    </row>
    <row r="3" spans="1:10" ht="25.5" customHeight="1">
      <c r="A3" s="1"/>
      <c r="B3" s="1"/>
      <c r="C3" s="1"/>
      <c r="D3" s="1"/>
      <c r="E3" s="1"/>
      <c r="F3" s="1"/>
      <c r="G3" s="77"/>
      <c r="H3" s="77"/>
      <c r="I3" s="77"/>
      <c r="J3" s="77"/>
    </row>
    <row r="4" spans="1:10" ht="14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4.25">
      <c r="A5" s="78" t="s">
        <v>110</v>
      </c>
      <c r="B5" s="79"/>
      <c r="C5" s="79"/>
      <c r="D5" s="79"/>
      <c r="E5" s="79"/>
      <c r="F5" s="79"/>
      <c r="G5" s="79"/>
      <c r="H5" s="2">
        <f>IF('[1]ЗАПОЛНИТЬ'!$F$7=1,'[1]шапки'!D2,"")</f>
      </c>
      <c r="I5" s="2"/>
      <c r="J5" s="2"/>
    </row>
    <row r="6" spans="1:10" ht="14.25">
      <c r="A6" s="78" t="s">
        <v>112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73" t="s">
        <v>111</v>
      </c>
      <c r="C9" s="73"/>
      <c r="D9" s="73"/>
      <c r="E9" s="73"/>
      <c r="F9" s="73"/>
      <c r="G9" s="73"/>
      <c r="H9" s="7" t="s">
        <v>4</v>
      </c>
      <c r="I9" s="3"/>
      <c r="J9" s="8"/>
    </row>
    <row r="10" spans="1:10" ht="12.75">
      <c r="A10" s="9" t="s">
        <v>5</v>
      </c>
      <c r="B10" s="74" t="s">
        <v>103</v>
      </c>
      <c r="C10" s="74"/>
      <c r="D10" s="74"/>
      <c r="E10" s="74"/>
      <c r="F10" s="74"/>
      <c r="G10" s="74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5" t="str">
        <f>'[1]ЗАПОЛНИТЬ'!D15</f>
        <v>Комунальна організація (установа, заклад)</v>
      </c>
      <c r="C11" s="75"/>
      <c r="D11" s="75"/>
      <c r="E11" s="75"/>
      <c r="F11" s="75"/>
      <c r="G11" s="75"/>
      <c r="H11" s="3" t="s">
        <v>8</v>
      </c>
      <c r="I11" s="3"/>
      <c r="J11" s="10">
        <v>430</v>
      </c>
    </row>
    <row r="12" spans="1:10" ht="18" customHeight="1">
      <c r="A12" s="66" t="s">
        <v>9</v>
      </c>
      <c r="B12" s="66"/>
      <c r="C12" s="66"/>
      <c r="D12" s="12" t="s">
        <v>107</v>
      </c>
      <c r="E12" s="76" t="str">
        <f>IF(D12&gt;0,VLOOKUP(D12,'[1]ДовидникКВК(ГОС)'!A:B,2,FALSE),"")</f>
        <v>Міністерство фінансів України</v>
      </c>
      <c r="F12" s="76"/>
      <c r="G12" s="76"/>
      <c r="H12" s="13"/>
      <c r="I12" s="3"/>
      <c r="J12" s="3"/>
    </row>
    <row r="13" spans="1:10" ht="12.75">
      <c r="A13" s="66" t="s">
        <v>10</v>
      </c>
      <c r="B13" s="66"/>
      <c r="C13" s="66"/>
      <c r="D13" s="14"/>
      <c r="E13" s="71">
        <f>IF(D13&gt;0,VLOOKUP(D13,'[1]ДовидникКПК'!B:C,2,FALSE),"")</f>
      </c>
      <c r="F13" s="71"/>
      <c r="G13" s="71"/>
      <c r="H13" s="71"/>
      <c r="I13" s="71"/>
      <c r="J13" s="71"/>
    </row>
    <row r="14" spans="1:10" ht="12.75">
      <c r="A14" s="66" t="s">
        <v>11</v>
      </c>
      <c r="B14" s="66"/>
      <c r="C14" s="66"/>
      <c r="D14" s="15">
        <v>10</v>
      </c>
      <c r="E14" s="72" t="str">
        <f>'[1]ЗАПОЛНИТЬ'!I10</f>
        <v>Орган освіти ( Мін.осв.АРК, обл.рай.держадм)</v>
      </c>
      <c r="F14" s="72"/>
      <c r="G14" s="72"/>
      <c r="H14" s="72"/>
      <c r="I14" s="72"/>
      <c r="J14" s="72"/>
    </row>
    <row r="15" spans="1:10" ht="45.75" customHeight="1">
      <c r="A15" s="66" t="s">
        <v>12</v>
      </c>
      <c r="B15" s="66"/>
      <c r="C15" s="66"/>
      <c r="D15" s="16" t="s">
        <v>106</v>
      </c>
      <c r="E15" s="67" t="s">
        <v>109</v>
      </c>
      <c r="F15" s="67"/>
      <c r="G15" s="67"/>
      <c r="H15" s="67"/>
      <c r="I15" s="67"/>
      <c r="J15" s="6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68" t="s">
        <v>14</v>
      </c>
      <c r="B18" s="69" t="s">
        <v>15</v>
      </c>
      <c r="C18" s="68" t="s">
        <v>16</v>
      </c>
      <c r="D18" s="69" t="s">
        <v>17</v>
      </c>
      <c r="E18" s="69" t="s">
        <v>18</v>
      </c>
      <c r="F18" s="70" t="s">
        <v>19</v>
      </c>
      <c r="G18" s="70" t="s">
        <v>20</v>
      </c>
      <c r="H18" s="70" t="s">
        <v>21</v>
      </c>
      <c r="I18" s="70" t="s">
        <v>22</v>
      </c>
      <c r="J18" s="69" t="s">
        <v>23</v>
      </c>
    </row>
    <row r="19" spans="1:10" ht="14.25" thickBot="1" thickTop="1">
      <c r="A19" s="68"/>
      <c r="B19" s="69"/>
      <c r="C19" s="68"/>
      <c r="D19" s="69"/>
      <c r="E19" s="69"/>
      <c r="F19" s="70"/>
      <c r="G19" s="70"/>
      <c r="H19" s="70"/>
      <c r="I19" s="70"/>
      <c r="J19" s="69"/>
    </row>
    <row r="20" spans="1:10" ht="14.25" thickBot="1" thickTop="1">
      <c r="A20" s="68"/>
      <c r="B20" s="69"/>
      <c r="C20" s="68"/>
      <c r="D20" s="69"/>
      <c r="E20" s="69"/>
      <c r="F20" s="70"/>
      <c r="G20" s="70"/>
      <c r="H20" s="70"/>
      <c r="I20" s="70"/>
      <c r="J20" s="69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618793</v>
      </c>
      <c r="E22" s="22">
        <v>0</v>
      </c>
      <c r="F22" s="22">
        <f>F23+F58+F78+F83+F86</f>
        <v>0</v>
      </c>
      <c r="G22" s="22">
        <f>G23+G58+G78+G83+G86</f>
        <v>231478.64</v>
      </c>
      <c r="H22" s="22">
        <f>H23+H58+H78+H83+H86</f>
        <v>231478.64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618793</v>
      </c>
      <c r="E23" s="22">
        <v>0</v>
      </c>
      <c r="F23" s="22">
        <f t="shared" si="0"/>
        <v>0</v>
      </c>
      <c r="G23" s="22">
        <f t="shared" si="0"/>
        <v>231478.64</v>
      </c>
      <c r="H23" s="22">
        <f t="shared" si="0"/>
        <v>231478.64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549100</v>
      </c>
      <c r="E24" s="22">
        <v>0</v>
      </c>
      <c r="F24" s="22">
        <f>F25+F28</f>
        <v>0</v>
      </c>
      <c r="G24" s="22">
        <f>G25+G28</f>
        <v>225243.5</v>
      </c>
      <c r="H24" s="22">
        <f>H25+H28</f>
        <v>225243.5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445600</v>
      </c>
      <c r="E25" s="28">
        <v>0</v>
      </c>
      <c r="F25" s="27">
        <f>SUM(F26:F27)</f>
        <v>0</v>
      </c>
      <c r="G25" s="27">
        <f>G26</f>
        <v>182670.73</v>
      </c>
      <c r="H25" s="27">
        <f>H26</f>
        <v>182670.73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445600</v>
      </c>
      <c r="E26" s="33">
        <v>0</v>
      </c>
      <c r="F26" s="32">
        <v>0</v>
      </c>
      <c r="G26" s="32">
        <v>182670.73</v>
      </c>
      <c r="H26" s="32">
        <f>G26</f>
        <v>182670.73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103500</v>
      </c>
      <c r="E28" s="28">
        <v>0</v>
      </c>
      <c r="F28" s="28">
        <v>0</v>
      </c>
      <c r="G28" s="28">
        <v>42572.77</v>
      </c>
      <c r="H28" s="32">
        <f>G28</f>
        <v>42572.77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68243</v>
      </c>
      <c r="E29" s="37">
        <v>0</v>
      </c>
      <c r="F29" s="37">
        <f>SUM(F30:F36)+F43</f>
        <v>0</v>
      </c>
      <c r="G29" s="37">
        <f>SUM(G30:G36)+G43</f>
        <v>6235.14</v>
      </c>
      <c r="H29" s="37">
        <f>SUM(H30:H36)+H43</f>
        <v>6235.14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14000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22025</v>
      </c>
      <c r="E32" s="28">
        <v>0</v>
      </c>
      <c r="F32" s="28">
        <v>0</v>
      </c>
      <c r="G32" s="28">
        <v>3670.59</v>
      </c>
      <c r="H32" s="32">
        <f>G32</f>
        <v>3670.59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9900</v>
      </c>
      <c r="E33" s="27">
        <v>0</v>
      </c>
      <c r="F33" s="28">
        <v>0</v>
      </c>
      <c r="G33" s="28">
        <v>1661.79</v>
      </c>
      <c r="H33" s="32">
        <f>G33</f>
        <v>1661.79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21358</v>
      </c>
      <c r="E36" s="60">
        <v>0</v>
      </c>
      <c r="F36" s="37">
        <f>SUM(F37:F42)</f>
        <v>0</v>
      </c>
      <c r="G36" s="37">
        <f>SUM(G37:G42)</f>
        <v>902.76</v>
      </c>
      <c r="H36" s="37">
        <f>SUM(H37:H42)</f>
        <v>902.76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8500</v>
      </c>
      <c r="E39" s="33">
        <v>0</v>
      </c>
      <c r="F39" s="32">
        <v>0</v>
      </c>
      <c r="G39" s="32">
        <v>902.76</v>
      </c>
      <c r="H39" s="32">
        <f>G39</f>
        <v>902.76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12858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460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460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1450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108</v>
      </c>
      <c r="B88" s="1"/>
      <c r="C88" s="56"/>
      <c r="D88" s="65"/>
      <c r="E88" s="65"/>
      <c r="F88" s="56"/>
      <c r="G88" s="64"/>
      <c r="H88" s="64"/>
      <c r="I88" s="64"/>
      <c r="J88" s="1"/>
    </row>
    <row r="89" spans="1:10" ht="15">
      <c r="A89" s="1"/>
      <c r="B89" s="56"/>
      <c r="C89" s="56"/>
      <c r="D89" s="61" t="s">
        <v>101</v>
      </c>
      <c r="E89" s="61"/>
      <c r="F89" s="56"/>
      <c r="G89" s="62" t="s">
        <v>102</v>
      </c>
      <c r="H89" s="62"/>
      <c r="I89" s="1"/>
      <c r="J89" s="1"/>
    </row>
    <row r="90" spans="1:10" ht="15">
      <c r="A90" s="56" t="s">
        <v>105</v>
      </c>
      <c r="B90" s="1"/>
      <c r="C90" s="56"/>
      <c r="D90" s="63"/>
      <c r="E90" s="63"/>
      <c r="F90" s="56"/>
      <c r="G90" s="64"/>
      <c r="H90" s="64"/>
      <c r="I90" s="64"/>
      <c r="J90" s="1"/>
    </row>
    <row r="91" spans="1:10" ht="15">
      <c r="A91" s="57"/>
      <c r="B91" s="1"/>
      <c r="C91" s="56"/>
      <c r="D91" s="61" t="s">
        <v>101</v>
      </c>
      <c r="E91" s="61"/>
      <c r="F91" s="1"/>
      <c r="G91" s="62" t="s">
        <v>102</v>
      </c>
      <c r="H91" s="62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G1:J3"/>
    <mergeCell ref="A4:J4"/>
    <mergeCell ref="A6:J6"/>
    <mergeCell ref="A5:G5"/>
    <mergeCell ref="B9:G9"/>
    <mergeCell ref="B10:G10"/>
    <mergeCell ref="B11:G11"/>
    <mergeCell ref="A12:C12"/>
    <mergeCell ref="E12:G12"/>
    <mergeCell ref="G18:G20"/>
    <mergeCell ref="H18:H20"/>
    <mergeCell ref="A13:C13"/>
    <mergeCell ref="E13:J13"/>
    <mergeCell ref="A14:C14"/>
    <mergeCell ref="E14:J14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D91:E91"/>
    <mergeCell ref="G91:H91"/>
    <mergeCell ref="D89:E89"/>
    <mergeCell ref="G89:H89"/>
    <mergeCell ref="D90:E90"/>
    <mergeCell ref="G90:I9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2020-07-21T09:47:09Z</dcterms:modified>
  <cp:category/>
  <cp:version/>
  <cp:contentType/>
  <cp:contentStatus/>
</cp:coreProperties>
</file>