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ітульний" sheetId="1" r:id="rId1"/>
    <sheet name="Лист 1" sheetId="2" r:id="rId2"/>
    <sheet name="Лист 2" sheetId="3" r:id="rId3"/>
    <sheet name="Лист1" sheetId="4" r:id="rId4"/>
  </sheets>
  <definedNames>
    <definedName name="_xlnm.Print_Area" localSheetId="0">'Тітульний'!$A$1:$P$30</definedName>
  </definedNames>
  <calcPr fullCalcOnLoad="1"/>
</workbook>
</file>

<file path=xl/sharedStrings.xml><?xml version="1.0" encoding="utf-8"?>
<sst xmlns="http://schemas.openxmlformats.org/spreadsheetml/2006/main" count="245" uniqueCount="178">
  <si>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</si>
  <si>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</si>
  <si>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</si>
  <si>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</si>
  <si>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>1 рік навчання</t>
  </si>
  <si>
    <t>2 рік навчання</t>
  </si>
  <si>
    <t>3 рік навчання</t>
  </si>
  <si>
    <t>дівчат</t>
  </si>
  <si>
    <t>А</t>
  </si>
  <si>
    <t>УСЬОГО:</t>
  </si>
  <si>
    <t>майстер спорту України міжнародного класу</t>
  </si>
  <si>
    <t>кандидат в майстри спорту України</t>
  </si>
  <si>
    <t>майстер спорту України</t>
  </si>
  <si>
    <t>усього</t>
  </si>
  <si>
    <t xml:space="preserve">категорію </t>
  </si>
  <si>
    <t>вищу</t>
  </si>
  <si>
    <t>з інших джерел</t>
  </si>
  <si>
    <t>міста</t>
  </si>
  <si>
    <t>Респондент:</t>
  </si>
  <si>
    <t xml:space="preserve">Форма № 5-ФК                                       (річна) </t>
  </si>
  <si>
    <t xml:space="preserve">  ЗАТВЕРДЖЕНО </t>
  </si>
  <si>
    <t>Звітність</t>
  </si>
  <si>
    <t>(підпис)</t>
  </si>
  <si>
    <t>(П. І. Б.)</t>
  </si>
  <si>
    <r>
      <t xml:space="preserve">Кількість </t>
    </r>
    <r>
      <rPr>
        <sz val="8"/>
        <rFont val="Times New Roman"/>
        <family val="1"/>
      </rPr>
      <t>вихованців</t>
    </r>
    <r>
      <rPr>
        <sz val="8"/>
        <rFont val="Times New Roman"/>
        <family val="1"/>
      </rPr>
      <t>, що займаються у групах, осіб</t>
    </r>
  </si>
  <si>
    <t>(спеціалізованої дитячо-юнацької спортивної школи олімпійського резерву)</t>
  </si>
  <si>
    <t>до 10 січня</t>
  </si>
  <si>
    <t>за погодженням з                                 Держстатом, МОН</t>
  </si>
  <si>
    <t>звання заслужений тренер</t>
  </si>
  <si>
    <t>до 30 років</t>
  </si>
  <si>
    <t>30-60 років</t>
  </si>
  <si>
    <t>з них</t>
  </si>
  <si>
    <t>більше 3 років</t>
  </si>
  <si>
    <t>більше 2 років</t>
  </si>
  <si>
    <t>увесь строк</t>
  </si>
  <si>
    <t>кандидати</t>
  </si>
  <si>
    <t>резерв</t>
  </si>
  <si>
    <t>фізкультурно-реабілітаційної підготовки (у ДЮСШ для інвалідів)</t>
  </si>
  <si>
    <t>з них дівчат                       (з граф 9-12)</t>
  </si>
  <si>
    <t>з них дівчат                            (з граф 14-16)</t>
  </si>
  <si>
    <t>з них дівчат (з графи 7)</t>
  </si>
  <si>
    <t xml:space="preserve">усього                                            (сума граф               6-7, 9-12,              14-16, 18) </t>
  </si>
  <si>
    <t>Звіт дитячо-юнацької спортивної школи</t>
  </si>
  <si>
    <r>
      <t>І. Основні показники роботи спортивних відділень ДЮСШ, СДЮ</t>
    </r>
    <r>
      <rPr>
        <b/>
        <sz val="14"/>
        <rFont val="Times New Roman"/>
        <family val="1"/>
      </rPr>
      <t>С</t>
    </r>
    <r>
      <rPr>
        <b/>
        <sz val="14"/>
        <rFont val="Times New Roman"/>
        <family val="1"/>
      </rPr>
      <t>ШОР</t>
    </r>
  </si>
  <si>
    <t>№ рядка</t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</si>
  <si>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</si>
  <si>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</si>
  <si>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</si>
  <si>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Терміни подання</t>
  </si>
  <si>
    <t xml:space="preserve">з них кількість                                                  (з графи 20)  </t>
  </si>
  <si>
    <t>сиріт</t>
  </si>
  <si>
    <t>інвалідів</t>
  </si>
  <si>
    <t>основний склад</t>
  </si>
  <si>
    <t>Кількість тренерів-викладачів, усього, осіб</t>
  </si>
  <si>
    <t>віком (з графи 40)</t>
  </si>
  <si>
    <t>Обсяг надходжень у звітному році,                                          тис. грн          (сума граф                          5-12)</t>
  </si>
  <si>
    <t>з бюджету</t>
  </si>
  <si>
    <t>обласного</t>
  </si>
  <si>
    <t>районного</t>
  </si>
  <si>
    <t>від фізкультурно-спортивних товариств</t>
  </si>
  <si>
    <t>орендну плату за експлуатацію спортивних споруд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</si>
  <si>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</si>
  <si>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</si>
  <si>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</si>
  <si>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>Відділення  з видів спорту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</si>
  <si>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</si>
  <si>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першу</t>
  </si>
  <si>
    <t>другу</t>
  </si>
  <si>
    <t>ІІ. Загальні показники діяльності ДЮСШ, СДЮСШОР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</si>
  <si>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</si>
  <si>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</si>
  <si>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</si>
  <si>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 xml:space="preserve">ІІІ. Перелік основних спортивних споруд та приміщень, що знаходяться на власній або орендованій спортивній базі ДЮСШ, СДЮСШОР  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</si>
  <si>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</si>
  <si>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</si>
  <si>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</si>
  <si>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>які входили до складів збірних команд</t>
  </si>
  <si>
    <t>Кількість тих, що мають вищу освіту за спеціальністю "фізична культура і спорт" (з графи 1)</t>
  </si>
  <si>
    <t>дата включення до Єдиного електронного всеукраїнського реєстру спортивних споруд (до графи 4)</t>
  </si>
  <si>
    <t>від підприємства, установи, організації та їх об'єднання</t>
  </si>
  <si>
    <t>від спортивної федерації</t>
  </si>
  <si>
    <t>у тому числі на оплату праці тренерів-викладачів (з графи 13)</t>
  </si>
  <si>
    <t>Ідентифікаційний код ЄДРПОУ</t>
  </si>
  <si>
    <t>Подають</t>
  </si>
  <si>
    <t xml:space="preserve">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</si>
  <si>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Наказ Міністерства молоді та спорту України                                  07 березня 2017 року № 946</t>
  </si>
  <si>
    <t>Кількість штатних тренерів-викладачів (з графи 39), осіб</t>
  </si>
  <si>
    <t>жінок (з графи 40)</t>
  </si>
  <si>
    <t xml:space="preserve">вищу освіту за спеціальністю "фізична культура і спорт" </t>
  </si>
  <si>
    <t>60 та старші</t>
  </si>
  <si>
    <t xml:space="preserve">Окремі видатки на </t>
  </si>
  <si>
    <t>Основні спортивні споруди та приміщення (з графи 2), що знаходяться на</t>
  </si>
  <si>
    <t>Найменування основної спортивної споруди, приміщення</t>
  </si>
  <si>
    <t>дата включення до Єдиного електронного всеукраїнського реєстру спортивних споруд (до графи 6)</t>
  </si>
  <si>
    <t>утримання власних спортивних споруд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</si>
  <si>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сфері управління Міністерства освіти і науки, молоді та спорту Автономної Республіки Крим, структурних підрозділів з фізичної культури та спорту обласних, Київської та Севастопольської міських державних адміністрацій: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</si>
  <si>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підпорядкуванні Комітету з фізичного виховання та спорту Міністерства освіти і науки України:</t>
  </si>
  <si>
    <t xml:space="preserve">     філіям Комітету (Кримському республіканському, обласним, Київському та Севастопольському міським відділенням з фізичного виховання та спорту)</t>
  </si>
  <si>
    <t>Кількість навчальних груп, од.</t>
  </si>
  <si>
    <t>Кількість вихованців, які навчаються у спеціалізованому класі, осіб</t>
  </si>
  <si>
    <t>Кількість вихованців (з графи 20), осіб</t>
  </si>
  <si>
    <t>у тому числі дівчат</t>
  </si>
  <si>
    <t>Кількість керівників, професіоналів і фахівців відповідно до штатного розпису спортивної школи, осіб</t>
  </si>
  <si>
    <t>Кількість працівників згідно із штатним розписом, осіб</t>
  </si>
  <si>
    <t xml:space="preserve">Кількість основних спортивних споруд та приміщень (од.),                  що знаходяться на </t>
  </si>
  <si>
    <t xml:space="preserve">Відділення з видів спорту </t>
  </si>
  <si>
    <t xml:space="preserve">      іншим осередкам фізкультурно-спортивних товариств</t>
  </si>
  <si>
    <t xml:space="preserve">      осередкам всеукраїнського фізкультурно-спортивного товариства "Динамо"</t>
  </si>
  <si>
    <t xml:space="preserve">      осередкам всеукраїнського фізкультурно-спортивного товариства "Колос"</t>
  </si>
  <si>
    <t xml:space="preserve">      осередкам всеукраїнського фізкультурно-спортивного товариства "Спартак"</t>
  </si>
  <si>
    <t xml:space="preserve">      осередкам всеукраїнського фізкультурно-спортивного товариства "Україна"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</si>
  <si>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20 розділу І)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</si>
  <si>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засновані всеукраїнськими  фізкультурно-спортивними товариствами "Динамо", "Колос", "Спартак", "Україна", профспілками або  підприємствами, установами, організаціями та їх об'єднаннями, сільськими або селищними радами:</t>
  </si>
  <si>
    <r>
      <t xml:space="preserve">Наявність категорії: вища, перша, </t>
    </r>
    <r>
      <rPr>
        <b/>
        <u val="single"/>
        <sz val="10"/>
        <rFont val="Times New Roman"/>
        <family val="1"/>
      </rPr>
      <t>друга</t>
    </r>
    <r>
      <rPr>
        <b/>
        <sz val="10"/>
        <rFont val="Times New Roman"/>
        <family val="1"/>
      </rPr>
      <t xml:space="preserve">, без категорії </t>
    </r>
    <r>
      <rPr>
        <sz val="10"/>
        <rFont val="Times New Roman"/>
        <family val="1"/>
      </rPr>
      <t>(необхідне підкреслити)</t>
    </r>
  </si>
  <si>
    <t>Підпорядкування: Вовчанська районна державна адміністрація Харківської області</t>
  </si>
  <si>
    <t>Біатлон</t>
  </si>
  <si>
    <t>Бокс</t>
  </si>
  <si>
    <t>Легка атлетика</t>
  </si>
  <si>
    <t>Теніс настільний</t>
  </si>
  <si>
    <t>Волейбол</t>
  </si>
  <si>
    <t>Футбол</t>
  </si>
  <si>
    <t>з них дівчат                             (з графи 18)</t>
  </si>
  <si>
    <t>Сп.акробатика</t>
  </si>
  <si>
    <t>278</t>
  </si>
  <si>
    <t>56</t>
  </si>
  <si>
    <t>волейбол</t>
  </si>
  <si>
    <r>
      <t xml:space="preserve">телефон </t>
    </r>
    <r>
      <rPr>
        <sz val="10"/>
        <rFont val="Times New Roman"/>
        <family val="1"/>
      </rPr>
      <t xml:space="preserve"> +380 5741 43080     </t>
    </r>
    <r>
      <rPr>
        <sz val="10"/>
        <rFont val="Times New Roman"/>
        <family val="1"/>
      </rPr>
      <t xml:space="preserve"> </t>
    </r>
  </si>
  <si>
    <t>2400</t>
  </si>
  <si>
    <t>162</t>
  </si>
  <si>
    <t>1000</t>
  </si>
  <si>
    <t>500</t>
  </si>
  <si>
    <t>Директор КУ Вовчанська ДЮСШ</t>
  </si>
  <si>
    <t>Федутенко Володимир Вячеславович</t>
  </si>
  <si>
    <t xml:space="preserve">Виконавець </t>
  </si>
  <si>
    <t xml:space="preserve">         </t>
  </si>
  <si>
    <t xml:space="preserve">  М. П.    </t>
  </si>
  <si>
    <r>
      <t>Найменування:</t>
    </r>
    <r>
      <rPr>
        <b/>
        <sz val="10"/>
        <rFont val="Times New Roman"/>
        <family val="1"/>
      </rPr>
      <t xml:space="preserve"> Комунальна установа "Вовчанська дитячо-юнацька спортивна школа"</t>
    </r>
  </si>
  <si>
    <r>
      <t xml:space="preserve">№ телефону (з кодом)    </t>
    </r>
    <r>
      <rPr>
        <b/>
        <sz val="10"/>
        <rFont val="Times New Roman"/>
        <family val="1"/>
      </rPr>
      <t xml:space="preserve"> +380 5741 43080       </t>
    </r>
    <r>
      <rPr>
        <sz val="10"/>
        <rFont val="Times New Roman"/>
        <family val="1"/>
      </rPr>
      <t xml:space="preserve">                                                                    , № факсу                                                                                  , е-mail </t>
    </r>
    <r>
      <rPr>
        <b/>
        <sz val="10"/>
        <rFont val="Times New Roman"/>
        <family val="1"/>
      </rPr>
      <t>vdysch@ukr.net</t>
    </r>
  </si>
  <si>
    <r>
      <t xml:space="preserve">Організаційно-правова форма: </t>
    </r>
    <r>
      <rPr>
        <b/>
        <sz val="10"/>
        <rFont val="Times New Roman"/>
        <family val="1"/>
      </rPr>
      <t>Комунальна установа</t>
    </r>
  </si>
  <si>
    <t>біатлон</t>
  </si>
  <si>
    <t>Спортивний майданчик ЗШ Новоолександрівка,  Вовчанський р-н, с. Новоолександрівка</t>
  </si>
  <si>
    <t>бокс</t>
  </si>
  <si>
    <t>футбол</t>
  </si>
  <si>
    <t>924</t>
  </si>
  <si>
    <t>легка атлетика</t>
  </si>
  <si>
    <t>теніс настільний</t>
  </si>
  <si>
    <t>Загальна площа, кв. м</t>
  </si>
  <si>
    <t>58</t>
  </si>
  <si>
    <t>Кікбоксінг W.P.KA.</t>
  </si>
  <si>
    <t>-1-</t>
  </si>
  <si>
    <t>Лижні гонки</t>
  </si>
  <si>
    <t>лижні гонки</t>
  </si>
  <si>
    <t>вихованців віком до          18 років</t>
  </si>
  <si>
    <t>Приміщення , м. Вовчанськ, вул. Авіаційна, буд. 24</t>
  </si>
  <si>
    <t>Спортивний зал, Ліцей с. Варварівка,  Вовчанський р-н, с. Варварівка</t>
  </si>
  <si>
    <t>Спортивний майданчик,  Ліцей с. Лиман, Вовчанський р-н, с. Лиман</t>
  </si>
  <si>
    <t>Спортивний майданчик,  ЗШ Новоолександрівка,  Вовчанський р-н, с. Новоолександрівка</t>
  </si>
  <si>
    <t>Приміщення, Ліцей с. Лиман, Вовчанський р-н, с. Лиман</t>
  </si>
  <si>
    <t>Спортивний зал,  м. Вовчанськ, площа. Колокольцова, буд. 1</t>
  </si>
  <si>
    <t xml:space="preserve">Спортивний майданчик, Ліцей № 1, м. Вовчанськ </t>
  </si>
  <si>
    <t>Спортивний майданчик КУ "Спорт для всіх, ", м. Вовчанськ, парк "40-річчя Перемоги"</t>
  </si>
  <si>
    <r>
      <t xml:space="preserve">Місцезнаходження: </t>
    </r>
    <r>
      <rPr>
        <b/>
        <sz val="10"/>
        <rFont val="Times New Roman"/>
        <family val="1"/>
      </rPr>
      <t>62504, Харківська область, м. Вовчанськ, площа Колокольцова, буд. 1</t>
    </r>
  </si>
  <si>
    <t xml:space="preserve">кікбоксінг W.P.KA. , сп.акробатика </t>
  </si>
  <si>
    <t>станом на 31 грудня 2020 року</t>
  </si>
  <si>
    <t>Приміщення клубу с. Бугаївка</t>
  </si>
  <si>
    <t>Спортивний майданчик КП "Спорт для всіх, ", м. Вовчанськ, парк "40-річчя Перемоги"</t>
  </si>
  <si>
    <t>Приміщення ФОК, вул. Соборна м. Вовчанськ</t>
  </si>
  <si>
    <t xml:space="preserve"> спортивна акробатика </t>
  </si>
  <si>
    <t>Спортиний майданчик, приміщення. Новоолександрівка ЗШ І-ІІІ ст, с. Новоолександрівка</t>
  </si>
  <si>
    <t xml:space="preserve">Спортиний майданчик, приміщення. Варварівький  Ліцей, с. Варварівка,  </t>
  </si>
  <si>
    <t>Спортиний майданчик, приміщення. Вовчанська ЗШ І-ІІІ ст, № 7, м. Вовчанськ</t>
  </si>
  <si>
    <t xml:space="preserve">Спортиний майданчик, приміщення. Вовчанський Ліцей № 1, м. Вовчанськ </t>
  </si>
  <si>
    <t>Спортиний майданчик, приміщення. Вільчанський Ліцей, с. Лиман,</t>
  </si>
  <si>
    <t>Спортиний майданчик, приміщення. Бугаївська ЗШ І-ІІІ ст, с.Бугаївка</t>
  </si>
  <si>
    <t>Спортивний зал, приміщення  м. Вовчанськ, площа. Колокольцова, буд. 1</t>
  </si>
  <si>
    <t xml:space="preserve">кікбоксінг </t>
  </si>
  <si>
    <t>Спортиний майданчик, приміщення. Вільчанський Ліцей, с. Лиман</t>
  </si>
  <si>
    <t>Найменування спортивної споруди, приміщення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</si>
</sst>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color indexed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2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13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53" applyFill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0" xfId="53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12" fillId="0" borderId="0" xfId="53" applyFont="1" applyFill="1">
      <alignment/>
      <protection/>
    </xf>
    <xf numFmtId="0" fontId="4" fillId="0" borderId="0" xfId="53" applyFont="1" applyBorder="1" applyAlignment="1">
      <alignment horizontal="center" vertical="top" wrapText="1"/>
      <protection/>
    </xf>
    <xf numFmtId="0" fontId="8" fillId="0" borderId="14" xfId="53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10" fillId="0" borderId="14" xfId="53" applyFont="1" applyFill="1" applyBorder="1" applyAlignment="1">
      <alignment vertical="top" wrapText="1"/>
      <protection/>
    </xf>
    <xf numFmtId="0" fontId="10" fillId="0" borderId="12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7" fillId="0" borderId="0" xfId="53" applyFont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53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Border="1">
      <alignment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 vertical="top" wrapText="1"/>
      <protection/>
    </xf>
    <xf numFmtId="2" fontId="5" fillId="0" borderId="10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2" fillId="0" borderId="10" xfId="53" applyFont="1" applyBorder="1">
      <alignment/>
      <protection/>
    </xf>
    <xf numFmtId="2" fontId="4" fillId="0" borderId="0" xfId="53" applyNumberFormat="1" applyFont="1">
      <alignment/>
      <protection/>
    </xf>
    <xf numFmtId="2" fontId="2" fillId="0" borderId="0" xfId="53" applyNumberFormat="1" applyFont="1">
      <alignment/>
      <protection/>
    </xf>
    <xf numFmtId="0" fontId="10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>
      <alignment/>
      <protection/>
    </xf>
    <xf numFmtId="0" fontId="5" fillId="33" borderId="11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ill="1" applyBorder="1" applyAlignment="1">
      <alignment horizontal="left"/>
      <protection/>
    </xf>
    <xf numFmtId="0" fontId="2" fillId="0" borderId="12" xfId="53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/>
      <protection/>
    </xf>
    <xf numFmtId="0" fontId="15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textRotation="90" wrapText="1"/>
      <protection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22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right" wrapText="1"/>
      <protection/>
    </xf>
    <xf numFmtId="0" fontId="4" fillId="0" borderId="0" xfId="53" applyFont="1" applyFill="1" applyAlignment="1">
      <alignment horizontal="right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textRotation="90"/>
      <protection/>
    </xf>
    <xf numFmtId="0" fontId="4" fillId="0" borderId="0" xfId="53" applyFont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textRotation="90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 textRotation="90" wrapText="1"/>
      <protection/>
    </xf>
    <xf numFmtId="0" fontId="5" fillId="0" borderId="13" xfId="53" applyFont="1" applyBorder="1" applyAlignment="1">
      <alignment horizontal="center" vertical="center" textRotation="90" wrapText="1"/>
      <protection/>
    </xf>
    <xf numFmtId="0" fontId="5" fillId="0" borderId="17" xfId="53" applyFont="1" applyBorder="1" applyAlignment="1">
      <alignment horizontal="center" vertical="center" textRotation="90"/>
      <protection/>
    </xf>
    <xf numFmtId="0" fontId="5" fillId="0" borderId="22" xfId="53" applyFont="1" applyBorder="1" applyAlignment="1">
      <alignment horizontal="center" vertical="center" textRotation="90"/>
      <protection/>
    </xf>
    <xf numFmtId="0" fontId="5" fillId="0" borderId="13" xfId="53" applyFont="1" applyBorder="1" applyAlignment="1">
      <alignment horizontal="center" vertical="center" textRotation="90"/>
      <protection/>
    </xf>
    <xf numFmtId="0" fontId="5" fillId="0" borderId="14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9" xfId="53" applyFont="1" applyBorder="1" applyAlignment="1">
      <alignment vertical="center"/>
      <protection/>
    </xf>
    <xf numFmtId="0" fontId="4" fillId="0" borderId="20" xfId="53" applyFont="1" applyBorder="1" applyAlignment="1">
      <alignment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ФК_предлож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X331"/>
  <sheetViews>
    <sheetView zoomScaleSheetLayoutView="100" zoomScalePageLayoutView="0" workbookViewId="0" topLeftCell="A13">
      <selection activeCell="Q11" sqref="Q11:W11"/>
    </sheetView>
  </sheetViews>
  <sheetFormatPr defaultColWidth="9.140625" defaultRowHeight="12.75"/>
  <cols>
    <col min="1" max="1" width="14.140625" style="31" customWidth="1"/>
    <col min="2" max="2" width="17.28125" style="31" customWidth="1"/>
    <col min="3" max="3" width="24.8515625" style="31" customWidth="1"/>
    <col min="4" max="4" width="14.421875" style="31" customWidth="1"/>
    <col min="5" max="5" width="4.8515625" style="31" customWidth="1"/>
    <col min="6" max="6" width="4.57421875" style="31" customWidth="1"/>
    <col min="7" max="7" width="23.00390625" style="31" customWidth="1"/>
    <col min="8" max="8" width="9.7109375" style="31" customWidth="1"/>
    <col min="9" max="10" width="3.7109375" style="31" customWidth="1"/>
    <col min="11" max="15" width="4.00390625" style="31" customWidth="1"/>
    <col min="16" max="16" width="8.28125" style="31" customWidth="1"/>
    <col min="17" max="17" width="8.57421875" style="31" customWidth="1"/>
    <col min="18" max="16384" width="9.140625" style="31" customWidth="1"/>
  </cols>
  <sheetData>
    <row r="2" spans="6:24" ht="12.75">
      <c r="F2" s="88" t="s">
        <v>82</v>
      </c>
      <c r="G2" s="89"/>
      <c r="H2" s="90"/>
      <c r="I2" s="32">
        <v>2</v>
      </c>
      <c r="J2" s="32">
        <v>4</v>
      </c>
      <c r="K2" s="32">
        <v>3</v>
      </c>
      <c r="L2" s="32">
        <v>2</v>
      </c>
      <c r="M2" s="32">
        <v>9</v>
      </c>
      <c r="N2" s="32">
        <v>1</v>
      </c>
      <c r="O2" s="32">
        <v>2</v>
      </c>
      <c r="P2" s="32">
        <v>4</v>
      </c>
      <c r="Q2" s="33"/>
      <c r="R2" s="33"/>
      <c r="S2" s="33"/>
      <c r="T2" s="33"/>
      <c r="U2" s="33"/>
      <c r="V2" s="33"/>
      <c r="W2" s="33"/>
      <c r="X2" s="33"/>
    </row>
    <row r="3" ht="9" customHeight="1"/>
    <row r="4" spans="1:16" s="14" customFormat="1" ht="15.75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14" customFormat="1" ht="15.75">
      <c r="A5" s="100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s="14" customFormat="1" ht="15.75" customHeight="1">
      <c r="A6" s="103" t="s">
        <v>25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</row>
    <row r="7" spans="1:16" ht="15.75">
      <c r="A7" s="105" t="s">
        <v>163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5.75" customHeight="1">
      <c r="A8" s="94" t="s">
        <v>83</v>
      </c>
      <c r="B8" s="91"/>
      <c r="C8" s="91"/>
      <c r="D8" s="91"/>
      <c r="E8" s="91"/>
      <c r="F8" s="91"/>
      <c r="G8" s="91"/>
      <c r="H8" s="94" t="s">
        <v>48</v>
      </c>
      <c r="I8" s="91"/>
      <c r="J8" s="91"/>
      <c r="K8" s="108" t="s">
        <v>19</v>
      </c>
      <c r="L8" s="108"/>
      <c r="M8" s="108"/>
      <c r="N8" s="108"/>
      <c r="O8" s="108"/>
      <c r="P8" s="108"/>
    </row>
    <row r="9" spans="1:16" s="34" customFormat="1" ht="63" customHeight="1">
      <c r="A9" s="95" t="s">
        <v>95</v>
      </c>
      <c r="B9" s="96"/>
      <c r="C9" s="96"/>
      <c r="D9" s="96"/>
      <c r="E9" s="96"/>
      <c r="F9" s="96"/>
      <c r="G9" s="97"/>
      <c r="H9" s="98"/>
      <c r="I9" s="98"/>
      <c r="J9" s="98"/>
      <c r="K9" s="108"/>
      <c r="L9" s="108"/>
      <c r="M9" s="108"/>
      <c r="N9" s="108"/>
      <c r="O9" s="108"/>
      <c r="P9" s="108"/>
    </row>
    <row r="10" spans="1:23" s="34" customFormat="1" ht="25.5" customHeight="1">
      <c r="A10" s="92" t="s">
        <v>84</v>
      </c>
      <c r="B10" s="93"/>
      <c r="C10" s="93"/>
      <c r="D10" s="93"/>
      <c r="E10" s="93"/>
      <c r="F10" s="93"/>
      <c r="G10" s="93"/>
      <c r="H10" s="91" t="s">
        <v>26</v>
      </c>
      <c r="I10" s="91"/>
      <c r="J10" s="91"/>
      <c r="K10" s="108" t="s">
        <v>20</v>
      </c>
      <c r="L10" s="108"/>
      <c r="M10" s="108"/>
      <c r="N10" s="108"/>
      <c r="O10" s="108"/>
      <c r="P10" s="108"/>
      <c r="Q10" s="120"/>
      <c r="R10" s="121"/>
      <c r="S10" s="121"/>
      <c r="T10" s="121"/>
      <c r="U10" s="121"/>
      <c r="V10" s="121"/>
      <c r="W10" s="121"/>
    </row>
    <row r="11" spans="1:23" s="34" customFormat="1" ht="63.75" customHeight="1">
      <c r="A11" s="113" t="s">
        <v>112</v>
      </c>
      <c r="B11" s="114"/>
      <c r="C11" s="114"/>
      <c r="D11" s="114"/>
      <c r="E11" s="114"/>
      <c r="F11" s="114"/>
      <c r="G11" s="114"/>
      <c r="H11" s="91"/>
      <c r="I11" s="91"/>
      <c r="J11" s="91"/>
      <c r="K11" s="109" t="s">
        <v>85</v>
      </c>
      <c r="L11" s="109"/>
      <c r="M11" s="109"/>
      <c r="N11" s="109"/>
      <c r="O11" s="109"/>
      <c r="P11" s="109"/>
      <c r="Q11" s="121"/>
      <c r="R11" s="121"/>
      <c r="S11" s="121"/>
      <c r="T11" s="121"/>
      <c r="U11" s="121"/>
      <c r="V11" s="121"/>
      <c r="W11" s="121"/>
    </row>
    <row r="12" spans="1:23" s="34" customFormat="1" ht="14.25" customHeight="1">
      <c r="A12" s="113" t="s">
        <v>107</v>
      </c>
      <c r="B12" s="114"/>
      <c r="C12" s="114"/>
      <c r="D12" s="114"/>
      <c r="E12" s="114"/>
      <c r="F12" s="114"/>
      <c r="G12" s="114"/>
      <c r="H12" s="91" t="s">
        <v>26</v>
      </c>
      <c r="I12" s="91"/>
      <c r="J12" s="91"/>
      <c r="K12" s="36"/>
      <c r="L12" s="36"/>
      <c r="M12" s="36"/>
      <c r="N12" s="36"/>
      <c r="O12" s="36"/>
      <c r="P12" s="37"/>
      <c r="Q12" s="121"/>
      <c r="R12" s="121"/>
      <c r="S12" s="121"/>
      <c r="T12" s="121"/>
      <c r="U12" s="121"/>
      <c r="V12" s="121"/>
      <c r="W12" s="121"/>
    </row>
    <row r="13" spans="1:16" s="34" customFormat="1" ht="14.25" customHeight="1">
      <c r="A13" s="113" t="s">
        <v>108</v>
      </c>
      <c r="B13" s="114"/>
      <c r="C13" s="114"/>
      <c r="D13" s="114"/>
      <c r="E13" s="114"/>
      <c r="F13" s="114"/>
      <c r="G13" s="114"/>
      <c r="H13" s="91" t="s">
        <v>26</v>
      </c>
      <c r="I13" s="91"/>
      <c r="J13" s="91"/>
      <c r="K13" s="109" t="s">
        <v>27</v>
      </c>
      <c r="L13" s="109"/>
      <c r="M13" s="109"/>
      <c r="N13" s="109"/>
      <c r="O13" s="109"/>
      <c r="P13" s="109"/>
    </row>
    <row r="14" spans="1:16" s="34" customFormat="1" ht="14.25" customHeight="1">
      <c r="A14" s="113" t="s">
        <v>109</v>
      </c>
      <c r="B14" s="114"/>
      <c r="C14" s="114"/>
      <c r="D14" s="114"/>
      <c r="E14" s="114"/>
      <c r="F14" s="114"/>
      <c r="G14" s="114"/>
      <c r="H14" s="91" t="s">
        <v>26</v>
      </c>
      <c r="I14" s="91"/>
      <c r="J14" s="91"/>
      <c r="K14" s="109"/>
      <c r="L14" s="109"/>
      <c r="M14" s="109"/>
      <c r="N14" s="109"/>
      <c r="O14" s="109"/>
      <c r="P14" s="109"/>
    </row>
    <row r="15" spans="1:16" s="34" customFormat="1" ht="14.25" customHeight="1">
      <c r="A15" s="113" t="s">
        <v>110</v>
      </c>
      <c r="B15" s="114"/>
      <c r="C15" s="114"/>
      <c r="D15" s="114"/>
      <c r="E15" s="114"/>
      <c r="F15" s="114"/>
      <c r="G15" s="114"/>
      <c r="H15" s="91" t="s">
        <v>26</v>
      </c>
      <c r="I15" s="91"/>
      <c r="J15" s="91"/>
      <c r="K15" s="36"/>
      <c r="L15" s="36"/>
      <c r="M15" s="36"/>
      <c r="N15" s="36"/>
      <c r="O15" s="36"/>
      <c r="P15" s="37"/>
    </row>
    <row r="16" spans="1:16" s="34" customFormat="1" ht="14.25" customHeight="1">
      <c r="A16" s="113" t="s">
        <v>106</v>
      </c>
      <c r="B16" s="114"/>
      <c r="C16" s="114"/>
      <c r="D16" s="114"/>
      <c r="E16" s="114"/>
      <c r="F16" s="114"/>
      <c r="G16" s="114"/>
      <c r="H16" s="91" t="s">
        <v>26</v>
      </c>
      <c r="I16" s="91"/>
      <c r="J16" s="91"/>
      <c r="K16" s="36"/>
      <c r="L16" s="36"/>
      <c r="M16" s="36"/>
      <c r="N16" s="36"/>
      <c r="O16" s="36"/>
      <c r="P16" s="37"/>
    </row>
    <row r="17" spans="1:16" s="34" customFormat="1" ht="24.75" customHeight="1">
      <c r="A17" s="92" t="s">
        <v>84</v>
      </c>
      <c r="B17" s="93"/>
      <c r="C17" s="93"/>
      <c r="D17" s="93"/>
      <c r="E17" s="93"/>
      <c r="F17" s="93"/>
      <c r="G17" s="93"/>
      <c r="H17" s="91" t="s">
        <v>26</v>
      </c>
      <c r="I17" s="91"/>
      <c r="J17" s="91"/>
      <c r="K17" s="36"/>
      <c r="L17" s="36"/>
      <c r="M17" s="36"/>
      <c r="N17" s="36"/>
      <c r="O17" s="36"/>
      <c r="P17" s="37"/>
    </row>
    <row r="18" spans="1:16" s="34" customFormat="1" ht="52.5" customHeight="1">
      <c r="A18" s="95" t="s">
        <v>96</v>
      </c>
      <c r="B18" s="115"/>
      <c r="C18" s="115"/>
      <c r="D18" s="115"/>
      <c r="E18" s="115"/>
      <c r="F18" s="115"/>
      <c r="G18" s="116"/>
      <c r="H18" s="91"/>
      <c r="I18" s="91"/>
      <c r="J18" s="91"/>
      <c r="K18" s="36"/>
      <c r="L18" s="36"/>
      <c r="M18" s="36"/>
      <c r="N18" s="36"/>
      <c r="O18" s="36"/>
      <c r="P18" s="37"/>
    </row>
    <row r="19" spans="1:16" s="34" customFormat="1" ht="24.75" customHeight="1">
      <c r="A19" s="113" t="s">
        <v>97</v>
      </c>
      <c r="B19" s="114"/>
      <c r="C19" s="114"/>
      <c r="D19" s="114"/>
      <c r="E19" s="114"/>
      <c r="F19" s="114"/>
      <c r="G19" s="114"/>
      <c r="H19" s="91" t="s">
        <v>26</v>
      </c>
      <c r="I19" s="91"/>
      <c r="J19" s="91"/>
      <c r="K19" s="36"/>
      <c r="L19" s="36"/>
      <c r="M19" s="36"/>
      <c r="N19" s="36"/>
      <c r="O19" s="36"/>
      <c r="P19" s="37"/>
    </row>
    <row r="20" spans="1:16" s="34" customFormat="1" ht="26.25" customHeight="1">
      <c r="A20" s="122" t="s">
        <v>84</v>
      </c>
      <c r="B20" s="123"/>
      <c r="C20" s="123"/>
      <c r="D20" s="123"/>
      <c r="E20" s="123"/>
      <c r="F20" s="123"/>
      <c r="G20" s="123"/>
      <c r="H20" s="130" t="s">
        <v>26</v>
      </c>
      <c r="I20" s="130"/>
      <c r="J20" s="130"/>
      <c r="K20" s="36"/>
      <c r="L20" s="36"/>
      <c r="M20" s="36"/>
      <c r="N20" s="36"/>
      <c r="O20" s="36"/>
      <c r="P20" s="37"/>
    </row>
    <row r="21" spans="1:16" s="38" customFormat="1" ht="14.25" customHeight="1">
      <c r="A21" s="124" t="s">
        <v>18</v>
      </c>
      <c r="B21" s="124"/>
      <c r="C21" s="124"/>
      <c r="D21" s="124"/>
      <c r="E21" s="124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s="38" customFormat="1" ht="14.25" customHeight="1">
      <c r="A22" s="117" t="s">
        <v>136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s="34" customFormat="1" ht="15" customHeight="1">
      <c r="A23" s="111" t="s">
        <v>161</v>
      </c>
      <c r="B23" s="111"/>
      <c r="C23" s="111"/>
      <c r="D23" s="111"/>
      <c r="E23" s="111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s="34" customFormat="1" ht="1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6" s="34" customFormat="1" ht="15" customHeight="1">
      <c r="A25" s="129" t="s">
        <v>65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16" s="34" customFormat="1" ht="13.5" customHeight="1">
      <c r="A26" s="126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s="34" customFormat="1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34" customFormat="1" ht="13.5" customHeight="1">
      <c r="A28" s="111" t="s">
        <v>138</v>
      </c>
      <c r="B28" s="111"/>
      <c r="C28" s="111"/>
      <c r="D28" s="111"/>
      <c r="E28" s="111"/>
      <c r="F28" s="111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s="34" customFormat="1" ht="13.5" customHeight="1">
      <c r="A29" s="110" t="s">
        <v>114</v>
      </c>
      <c r="B29" s="111"/>
      <c r="C29" s="111"/>
      <c r="D29" s="111"/>
      <c r="E29" s="111"/>
      <c r="F29" s="111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s="34" customFormat="1" ht="13.5" customHeight="1">
      <c r="A30" s="111" t="s">
        <v>137</v>
      </c>
      <c r="B30" s="111"/>
      <c r="C30" s="111"/>
      <c r="D30" s="111"/>
      <c r="E30" s="111"/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>
      <c r="A31" s="35"/>
      <c r="B31" s="35"/>
      <c r="C31" s="35"/>
      <c r="D31" s="35"/>
      <c r="E31" s="35"/>
      <c r="F31" s="35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</sheetData>
  <sheetProtection/>
  <mergeCells count="48">
    <mergeCell ref="A30:P30"/>
    <mergeCell ref="A19:G19"/>
    <mergeCell ref="A21:P21"/>
    <mergeCell ref="A26:P26"/>
    <mergeCell ref="A27:P27"/>
    <mergeCell ref="H19:J19"/>
    <mergeCell ref="A25:P25"/>
    <mergeCell ref="A24:P24"/>
    <mergeCell ref="A23:P23"/>
    <mergeCell ref="H20:J20"/>
    <mergeCell ref="Q10:W10"/>
    <mergeCell ref="A28:P28"/>
    <mergeCell ref="A12:G12"/>
    <mergeCell ref="A13:G13"/>
    <mergeCell ref="A14:G14"/>
    <mergeCell ref="A15:G15"/>
    <mergeCell ref="A17:G17"/>
    <mergeCell ref="Q11:W11"/>
    <mergeCell ref="Q12:W12"/>
    <mergeCell ref="A20:G20"/>
    <mergeCell ref="A29:P29"/>
    <mergeCell ref="A11:G11"/>
    <mergeCell ref="A16:G16"/>
    <mergeCell ref="A18:G18"/>
    <mergeCell ref="K11:P11"/>
    <mergeCell ref="H17:J17"/>
    <mergeCell ref="H16:J16"/>
    <mergeCell ref="H18:J18"/>
    <mergeCell ref="A22:P22"/>
    <mergeCell ref="H10:J10"/>
    <mergeCell ref="H15:J15"/>
    <mergeCell ref="A4:P4"/>
    <mergeCell ref="A5:P5"/>
    <mergeCell ref="A6:P6"/>
    <mergeCell ref="A7:P7"/>
    <mergeCell ref="K8:P9"/>
    <mergeCell ref="K10:P10"/>
    <mergeCell ref="K13:P14"/>
    <mergeCell ref="F2:H2"/>
    <mergeCell ref="H14:J14"/>
    <mergeCell ref="A10:G10"/>
    <mergeCell ref="A8:G8"/>
    <mergeCell ref="H12:J12"/>
    <mergeCell ref="H13:J13"/>
    <mergeCell ref="H11:J11"/>
    <mergeCell ref="A9:G9"/>
    <mergeCell ref="H8:J8"/>
    <mergeCell ref="H9:J9"/>
  </mergeCells>
  <printOptions/>
  <pageMargins left="0.11811023622047245" right="0.11811023622047245" top="0.11811023622047245" bottom="0.11811023622047245" header="0" footer="0.1574803149606299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278"/>
  <sheetViews>
    <sheetView zoomScalePageLayoutView="0" workbookViewId="0" topLeftCell="A2">
      <selection activeCell="J29" sqref="J29:J35"/>
    </sheetView>
  </sheetViews>
  <sheetFormatPr defaultColWidth="9.140625" defaultRowHeight="12.75"/>
  <cols>
    <col min="1" max="1" width="3.28125" style="31" customWidth="1"/>
    <col min="2" max="2" width="14.140625" style="31" customWidth="1"/>
    <col min="3" max="3" width="4.8515625" style="31" customWidth="1"/>
    <col min="4" max="4" width="4.57421875" style="31" customWidth="1"/>
    <col min="5" max="6" width="4.7109375" style="31" customWidth="1"/>
    <col min="7" max="7" width="4.28125" style="31" customWidth="1"/>
    <col min="8" max="9" width="5.8515625" style="31" customWidth="1"/>
    <col min="10" max="10" width="4.140625" style="31" customWidth="1"/>
    <col min="11" max="11" width="6.00390625" style="31" customWidth="1"/>
    <col min="12" max="12" width="5.57421875" style="31" customWidth="1"/>
    <col min="13" max="13" width="4.7109375" style="31" customWidth="1"/>
    <col min="14" max="14" width="4.00390625" style="31" customWidth="1"/>
    <col min="15" max="15" width="4.421875" style="31" customWidth="1"/>
    <col min="16" max="16" width="4.140625" style="31" customWidth="1"/>
    <col min="17" max="18" width="5.140625" style="31" customWidth="1"/>
    <col min="19" max="19" width="4.7109375" style="31" customWidth="1"/>
    <col min="20" max="20" width="5.28125" style="31" customWidth="1"/>
    <col min="21" max="21" width="5.00390625" style="31" customWidth="1"/>
    <col min="22" max="24" width="3.57421875" style="31" customWidth="1"/>
    <col min="25" max="26" width="4.57421875" style="31" customWidth="1"/>
    <col min="27" max="27" width="4.140625" style="31" customWidth="1"/>
    <col min="28" max="28" width="4.7109375" style="31" customWidth="1"/>
    <col min="29" max="29" width="4.00390625" style="31" customWidth="1"/>
    <col min="30" max="30" width="3.28125" style="31" customWidth="1"/>
    <col min="31" max="16384" width="9.140625" style="31" customWidth="1"/>
  </cols>
  <sheetData>
    <row r="1" ht="12.75">
      <c r="M1" s="31">
        <v>2</v>
      </c>
    </row>
    <row r="2" spans="1:26" s="21" customFormat="1" ht="24" customHeight="1">
      <c r="A2" s="44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8" ht="12.75" customHeight="1">
      <c r="A3" s="155" t="s">
        <v>44</v>
      </c>
      <c r="B3" s="158" t="s">
        <v>64</v>
      </c>
      <c r="C3" s="145" t="s">
        <v>98</v>
      </c>
      <c r="D3" s="146"/>
      <c r="E3" s="146"/>
      <c r="F3" s="146"/>
      <c r="G3" s="147"/>
      <c r="H3" s="145" t="s">
        <v>24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</row>
    <row r="4" spans="1:28" ht="50.25" customHeight="1">
      <c r="A4" s="156"/>
      <c r="B4" s="159"/>
      <c r="C4" s="132" t="s">
        <v>37</v>
      </c>
      <c r="D4" s="132" t="s">
        <v>0</v>
      </c>
      <c r="E4" s="132" t="s">
        <v>1</v>
      </c>
      <c r="F4" s="132" t="s">
        <v>2</v>
      </c>
      <c r="G4" s="132" t="s">
        <v>3</v>
      </c>
      <c r="H4" s="132" t="s">
        <v>37</v>
      </c>
      <c r="I4" s="132" t="s">
        <v>0</v>
      </c>
      <c r="J4" s="132" t="s">
        <v>40</v>
      </c>
      <c r="K4" s="151" t="s">
        <v>1</v>
      </c>
      <c r="L4" s="152"/>
      <c r="M4" s="152"/>
      <c r="N4" s="152"/>
      <c r="O4" s="153"/>
      <c r="P4" s="151" t="s">
        <v>2</v>
      </c>
      <c r="Q4" s="152"/>
      <c r="R4" s="152"/>
      <c r="S4" s="153"/>
      <c r="T4" s="136" t="s">
        <v>3</v>
      </c>
      <c r="U4" s="161"/>
      <c r="V4" s="145" t="s">
        <v>41</v>
      </c>
      <c r="W4" s="146"/>
      <c r="X4" s="147"/>
      <c r="Y4" s="145" t="s">
        <v>49</v>
      </c>
      <c r="Z4" s="146"/>
      <c r="AA4" s="146"/>
      <c r="AB4" s="147"/>
    </row>
    <row r="5" spans="1:28" ht="85.5" customHeight="1">
      <c r="A5" s="157"/>
      <c r="B5" s="162"/>
      <c r="C5" s="133"/>
      <c r="D5" s="133"/>
      <c r="E5" s="133"/>
      <c r="F5" s="133"/>
      <c r="G5" s="133"/>
      <c r="H5" s="133"/>
      <c r="I5" s="133"/>
      <c r="J5" s="133"/>
      <c r="K5" s="16" t="s">
        <v>4</v>
      </c>
      <c r="L5" s="16" t="s">
        <v>5</v>
      </c>
      <c r="M5" s="16" t="s">
        <v>6</v>
      </c>
      <c r="N5" s="16" t="s">
        <v>32</v>
      </c>
      <c r="O5" s="16" t="s">
        <v>38</v>
      </c>
      <c r="P5" s="16" t="s">
        <v>4</v>
      </c>
      <c r="Q5" s="16" t="s">
        <v>5</v>
      </c>
      <c r="R5" s="16" t="s">
        <v>33</v>
      </c>
      <c r="S5" s="16" t="s">
        <v>39</v>
      </c>
      <c r="T5" s="30" t="s">
        <v>34</v>
      </c>
      <c r="U5" s="30" t="s">
        <v>121</v>
      </c>
      <c r="V5" s="145"/>
      <c r="W5" s="146"/>
      <c r="X5" s="147"/>
      <c r="Y5" s="16" t="s">
        <v>7</v>
      </c>
      <c r="Z5" s="16" t="s">
        <v>152</v>
      </c>
      <c r="AA5" s="16" t="s">
        <v>50</v>
      </c>
      <c r="AB5" s="16" t="s">
        <v>51</v>
      </c>
    </row>
    <row r="6" spans="1:28" ht="12" customHeight="1">
      <c r="A6" s="43">
        <v>0</v>
      </c>
      <c r="B6" s="41" t="s">
        <v>8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17">
        <v>17</v>
      </c>
      <c r="T6" s="17">
        <v>18</v>
      </c>
      <c r="U6" s="18">
        <v>19</v>
      </c>
      <c r="V6" s="148">
        <v>20</v>
      </c>
      <c r="W6" s="149"/>
      <c r="X6" s="150"/>
      <c r="Y6" s="42">
        <v>21</v>
      </c>
      <c r="Z6" s="18">
        <v>22</v>
      </c>
      <c r="AA6" s="18">
        <v>23</v>
      </c>
      <c r="AB6" s="18">
        <v>24</v>
      </c>
    </row>
    <row r="7" spans="1:28" s="45" customFormat="1" ht="9.75" customHeight="1">
      <c r="A7" s="75"/>
      <c r="B7" s="49" t="s">
        <v>9</v>
      </c>
      <c r="C7" s="56">
        <f>SUM(C8:C16)</f>
        <v>0</v>
      </c>
      <c r="D7" s="56">
        <f aca="true" t="shared" si="0" ref="D7:U7">SUM(D8:D16)</f>
        <v>21</v>
      </c>
      <c r="E7" s="56">
        <f t="shared" si="0"/>
        <v>18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234</v>
      </c>
      <c r="J7" s="56">
        <f t="shared" si="0"/>
        <v>142</v>
      </c>
      <c r="K7" s="56">
        <f t="shared" si="0"/>
        <v>90</v>
      </c>
      <c r="L7" s="56">
        <f t="shared" si="0"/>
        <v>20</v>
      </c>
      <c r="M7" s="56">
        <f t="shared" si="0"/>
        <v>56</v>
      </c>
      <c r="N7" s="56">
        <f t="shared" si="0"/>
        <v>0</v>
      </c>
      <c r="O7" s="56">
        <f t="shared" si="0"/>
        <v>51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54"/>
      <c r="W7" s="51">
        <f>SUM(W8:W16)</f>
        <v>400</v>
      </c>
      <c r="X7" s="55"/>
      <c r="Y7" s="56">
        <f>SUM(Y8:Y16)</f>
        <v>193</v>
      </c>
      <c r="Z7" s="56">
        <f>SUM(Z8:Z16)</f>
        <v>400</v>
      </c>
      <c r="AA7" s="56">
        <f>SUM(AA8:AA16)</f>
        <v>0</v>
      </c>
      <c r="AB7" s="56">
        <f>SUM(AB8:AB16)</f>
        <v>0</v>
      </c>
    </row>
    <row r="8" spans="1:28" s="45" customFormat="1" ht="10.5" customHeight="1">
      <c r="A8" s="75">
        <v>1</v>
      </c>
      <c r="B8" s="57" t="s">
        <v>115</v>
      </c>
      <c r="C8" s="58"/>
      <c r="D8" s="58">
        <v>3</v>
      </c>
      <c r="E8" s="58"/>
      <c r="F8" s="58"/>
      <c r="G8" s="58"/>
      <c r="H8" s="58"/>
      <c r="I8" s="58">
        <v>24</v>
      </c>
      <c r="J8" s="58">
        <v>10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7"/>
      <c r="W8" s="76">
        <f aca="true" t="shared" si="1" ref="W8:W16">SUM(H8+I8+K8+L8+M8+N8+P8+Q8+R8+T8)</f>
        <v>24</v>
      </c>
      <c r="X8" s="48"/>
      <c r="Y8" s="58">
        <f aca="true" t="shared" si="2" ref="Y8:Y16">SUM(J8+O8+S8+U8)</f>
        <v>10</v>
      </c>
      <c r="Z8" s="58">
        <f>W8</f>
        <v>24</v>
      </c>
      <c r="AA8" s="26"/>
      <c r="AB8" s="26"/>
    </row>
    <row r="9" spans="1:28" s="45" customFormat="1" ht="9.75" customHeight="1">
      <c r="A9" s="75">
        <v>2</v>
      </c>
      <c r="B9" s="57" t="s">
        <v>116</v>
      </c>
      <c r="C9" s="58"/>
      <c r="D9" s="58">
        <v>2</v>
      </c>
      <c r="E9" s="58">
        <v>1</v>
      </c>
      <c r="F9" s="58"/>
      <c r="G9" s="58"/>
      <c r="H9" s="58"/>
      <c r="I9" s="58">
        <v>20</v>
      </c>
      <c r="J9" s="58">
        <v>3</v>
      </c>
      <c r="K9" s="58">
        <v>8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47"/>
      <c r="W9" s="76">
        <f t="shared" si="1"/>
        <v>28</v>
      </c>
      <c r="X9" s="48"/>
      <c r="Y9" s="58">
        <f t="shared" si="2"/>
        <v>3</v>
      </c>
      <c r="Z9" s="58">
        <f aca="true" t="shared" si="3" ref="Z9:Z16">W9</f>
        <v>28</v>
      </c>
      <c r="AA9" s="26"/>
      <c r="AB9" s="26"/>
    </row>
    <row r="10" spans="1:28" s="45" customFormat="1" ht="9.75" customHeight="1">
      <c r="A10" s="75">
        <v>3</v>
      </c>
      <c r="B10" s="57" t="s">
        <v>119</v>
      </c>
      <c r="C10" s="58"/>
      <c r="D10" s="58">
        <v>3</v>
      </c>
      <c r="E10" s="58">
        <v>1</v>
      </c>
      <c r="F10" s="58"/>
      <c r="G10" s="58"/>
      <c r="H10" s="58"/>
      <c r="I10" s="58">
        <v>42</v>
      </c>
      <c r="J10" s="58">
        <v>42</v>
      </c>
      <c r="K10" s="58">
        <v>12</v>
      </c>
      <c r="L10" s="58"/>
      <c r="M10" s="58"/>
      <c r="N10" s="58"/>
      <c r="O10" s="58">
        <v>12</v>
      </c>
      <c r="P10" s="58"/>
      <c r="Q10" s="58"/>
      <c r="R10" s="58"/>
      <c r="S10" s="58"/>
      <c r="T10" s="58"/>
      <c r="U10" s="58"/>
      <c r="V10" s="47"/>
      <c r="W10" s="76">
        <f t="shared" si="1"/>
        <v>54</v>
      </c>
      <c r="X10" s="48"/>
      <c r="Y10" s="58">
        <f t="shared" si="2"/>
        <v>54</v>
      </c>
      <c r="Z10" s="58">
        <f t="shared" si="3"/>
        <v>54</v>
      </c>
      <c r="AA10" s="26"/>
      <c r="AB10" s="26"/>
    </row>
    <row r="11" spans="1:28" s="45" customFormat="1" ht="9.75" customHeight="1">
      <c r="A11" s="75">
        <v>4</v>
      </c>
      <c r="B11" s="57" t="s">
        <v>117</v>
      </c>
      <c r="C11" s="58"/>
      <c r="D11" s="58">
        <v>4</v>
      </c>
      <c r="E11" s="58">
        <v>8</v>
      </c>
      <c r="F11" s="58"/>
      <c r="G11" s="58"/>
      <c r="H11" s="58"/>
      <c r="I11" s="58">
        <v>36</v>
      </c>
      <c r="J11" s="58">
        <v>28</v>
      </c>
      <c r="K11" s="58">
        <v>24</v>
      </c>
      <c r="L11" s="58">
        <v>8</v>
      </c>
      <c r="M11" s="58">
        <v>28</v>
      </c>
      <c r="N11" s="58"/>
      <c r="O11" s="58">
        <v>20</v>
      </c>
      <c r="P11" s="58"/>
      <c r="Q11" s="58"/>
      <c r="R11" s="58"/>
      <c r="S11" s="58"/>
      <c r="T11" s="58"/>
      <c r="U11" s="58"/>
      <c r="V11" s="47"/>
      <c r="W11" s="76">
        <f t="shared" si="1"/>
        <v>96</v>
      </c>
      <c r="X11" s="48"/>
      <c r="Y11" s="58">
        <f t="shared" si="2"/>
        <v>48</v>
      </c>
      <c r="Z11" s="58">
        <f t="shared" si="3"/>
        <v>96</v>
      </c>
      <c r="AA11" s="26"/>
      <c r="AB11" s="26"/>
    </row>
    <row r="12" spans="1:28" s="45" customFormat="1" ht="9.75" customHeight="1">
      <c r="A12" s="75">
        <v>5</v>
      </c>
      <c r="B12" s="57" t="s">
        <v>150</v>
      </c>
      <c r="C12" s="58"/>
      <c r="D12" s="58">
        <v>1</v>
      </c>
      <c r="E12" s="58"/>
      <c r="F12" s="58"/>
      <c r="G12" s="58"/>
      <c r="H12" s="58"/>
      <c r="I12" s="58">
        <v>10</v>
      </c>
      <c r="J12" s="58">
        <v>5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7"/>
      <c r="W12" s="76">
        <f>SUM(H12+I12+K12+L12+M12+N12+P12+Q12+R12+T12)</f>
        <v>10</v>
      </c>
      <c r="X12" s="48"/>
      <c r="Y12" s="58">
        <f>SUM(J12+O12+S12+U12)</f>
        <v>5</v>
      </c>
      <c r="Z12" s="58">
        <f>W12</f>
        <v>10</v>
      </c>
      <c r="AA12" s="26"/>
      <c r="AB12" s="26"/>
    </row>
    <row r="13" spans="1:28" s="14" customFormat="1" ht="9.75" customHeight="1">
      <c r="A13" s="75">
        <v>6</v>
      </c>
      <c r="B13" s="57" t="s">
        <v>118</v>
      </c>
      <c r="C13" s="58"/>
      <c r="D13" s="58">
        <v>2</v>
      </c>
      <c r="E13" s="58"/>
      <c r="F13" s="58"/>
      <c r="G13" s="58"/>
      <c r="H13" s="58"/>
      <c r="I13" s="58">
        <v>22</v>
      </c>
      <c r="J13" s="58">
        <v>12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2"/>
      <c r="W13" s="76">
        <f t="shared" si="1"/>
        <v>22</v>
      </c>
      <c r="X13" s="53"/>
      <c r="Y13" s="58">
        <f t="shared" si="2"/>
        <v>12</v>
      </c>
      <c r="Z13" s="58">
        <f t="shared" si="3"/>
        <v>22</v>
      </c>
      <c r="AA13" s="19"/>
      <c r="AB13" s="19"/>
    </row>
    <row r="14" spans="1:28" s="14" customFormat="1" ht="9.75" customHeight="1">
      <c r="A14" s="75">
        <v>7</v>
      </c>
      <c r="B14" s="57" t="s">
        <v>120</v>
      </c>
      <c r="C14" s="58"/>
      <c r="D14" s="58">
        <v>2</v>
      </c>
      <c r="E14" s="58">
        <v>3</v>
      </c>
      <c r="F14" s="58"/>
      <c r="G14" s="58"/>
      <c r="H14" s="58"/>
      <c r="I14" s="58">
        <v>32</v>
      </c>
      <c r="J14" s="58"/>
      <c r="K14" s="58">
        <v>16</v>
      </c>
      <c r="L14" s="58">
        <v>12</v>
      </c>
      <c r="M14" s="58">
        <v>12</v>
      </c>
      <c r="N14" s="58"/>
      <c r="O14" s="58"/>
      <c r="P14" s="58"/>
      <c r="Q14" s="58"/>
      <c r="R14" s="58"/>
      <c r="S14" s="58"/>
      <c r="T14" s="58"/>
      <c r="U14" s="58"/>
      <c r="V14" s="52"/>
      <c r="W14" s="76">
        <f t="shared" si="1"/>
        <v>72</v>
      </c>
      <c r="X14" s="53"/>
      <c r="Y14" s="58">
        <f t="shared" si="2"/>
        <v>0</v>
      </c>
      <c r="Z14" s="58">
        <f t="shared" si="3"/>
        <v>72</v>
      </c>
      <c r="AA14" s="19"/>
      <c r="AB14" s="19"/>
    </row>
    <row r="15" spans="1:28" s="14" customFormat="1" ht="9.75" customHeight="1">
      <c r="A15" s="75">
        <v>8</v>
      </c>
      <c r="B15" s="57" t="s">
        <v>148</v>
      </c>
      <c r="C15" s="58"/>
      <c r="D15" s="58">
        <v>1</v>
      </c>
      <c r="E15" s="58">
        <v>3</v>
      </c>
      <c r="F15" s="58"/>
      <c r="G15" s="58"/>
      <c r="H15" s="58"/>
      <c r="I15" s="58">
        <v>12</v>
      </c>
      <c r="J15" s="58">
        <v>6</v>
      </c>
      <c r="K15" s="58">
        <v>10</v>
      </c>
      <c r="L15" s="58"/>
      <c r="M15" s="58">
        <v>16</v>
      </c>
      <c r="N15" s="58"/>
      <c r="O15" s="58">
        <v>1</v>
      </c>
      <c r="P15" s="58"/>
      <c r="Q15" s="58"/>
      <c r="R15" s="58"/>
      <c r="S15" s="58"/>
      <c r="T15" s="58"/>
      <c r="U15" s="58"/>
      <c r="V15" s="52"/>
      <c r="W15" s="76">
        <f t="shared" si="1"/>
        <v>38</v>
      </c>
      <c r="X15" s="53"/>
      <c r="Y15" s="58">
        <f t="shared" si="2"/>
        <v>7</v>
      </c>
      <c r="Z15" s="58">
        <f t="shared" si="3"/>
        <v>38</v>
      </c>
      <c r="AA15" s="19"/>
      <c r="AB15" s="19"/>
    </row>
    <row r="16" spans="1:28" s="14" customFormat="1" ht="9.75" customHeight="1">
      <c r="A16" s="75">
        <v>9</v>
      </c>
      <c r="B16" s="57" t="s">
        <v>122</v>
      </c>
      <c r="C16" s="58"/>
      <c r="D16" s="58">
        <v>3</v>
      </c>
      <c r="E16" s="58">
        <v>2</v>
      </c>
      <c r="F16" s="58"/>
      <c r="G16" s="58"/>
      <c r="H16" s="58"/>
      <c r="I16" s="58">
        <v>36</v>
      </c>
      <c r="J16" s="58">
        <v>36</v>
      </c>
      <c r="K16" s="58">
        <v>20</v>
      </c>
      <c r="L16" s="58"/>
      <c r="M16" s="58"/>
      <c r="N16" s="58"/>
      <c r="O16" s="58">
        <v>18</v>
      </c>
      <c r="P16" s="58"/>
      <c r="Q16" s="58"/>
      <c r="R16" s="58"/>
      <c r="S16" s="58"/>
      <c r="T16" s="58"/>
      <c r="U16" s="58"/>
      <c r="V16" s="52"/>
      <c r="W16" s="76">
        <f t="shared" si="1"/>
        <v>56</v>
      </c>
      <c r="X16" s="53"/>
      <c r="Y16" s="58">
        <f t="shared" si="2"/>
        <v>54</v>
      </c>
      <c r="Z16" s="58">
        <f t="shared" si="3"/>
        <v>56</v>
      </c>
      <c r="AA16" s="19"/>
      <c r="AB16" s="19"/>
    </row>
    <row r="17" spans="1:28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4"/>
      <c r="AB17" s="14"/>
    </row>
    <row r="18" spans="1:30" ht="10.5" customHeight="1">
      <c r="A18" s="155" t="s">
        <v>44</v>
      </c>
      <c r="B18" s="158" t="s">
        <v>64</v>
      </c>
      <c r="C18" s="154" t="s">
        <v>99</v>
      </c>
      <c r="D18" s="135" t="s">
        <v>100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2" t="s">
        <v>53</v>
      </c>
      <c r="R18" s="136" t="s">
        <v>86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8"/>
    </row>
    <row r="19" spans="1:30" ht="21.75" customHeight="1">
      <c r="A19" s="156"/>
      <c r="B19" s="159"/>
      <c r="C19" s="154"/>
      <c r="D19" s="135" t="s">
        <v>76</v>
      </c>
      <c r="E19" s="135"/>
      <c r="F19" s="135"/>
      <c r="G19" s="135"/>
      <c r="H19" s="151" t="s">
        <v>75</v>
      </c>
      <c r="I19" s="152"/>
      <c r="J19" s="152"/>
      <c r="K19" s="152"/>
      <c r="L19" s="152"/>
      <c r="M19" s="152"/>
      <c r="N19" s="152"/>
      <c r="O19" s="152"/>
      <c r="P19" s="153"/>
      <c r="Q19" s="143"/>
      <c r="R19" s="139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1"/>
    </row>
    <row r="20" spans="1:30" ht="21.75" customHeight="1">
      <c r="A20" s="156"/>
      <c r="B20" s="159"/>
      <c r="C20" s="154"/>
      <c r="D20" s="154" t="s">
        <v>13</v>
      </c>
      <c r="E20" s="160" t="s">
        <v>31</v>
      </c>
      <c r="F20" s="160"/>
      <c r="G20" s="160"/>
      <c r="H20" s="154" t="s">
        <v>73</v>
      </c>
      <c r="I20" s="154" t="s">
        <v>74</v>
      </c>
      <c r="J20" s="154" t="s">
        <v>101</v>
      </c>
      <c r="K20" s="154" t="s">
        <v>11</v>
      </c>
      <c r="L20" s="154" t="s">
        <v>101</v>
      </c>
      <c r="M20" s="154" t="s">
        <v>12</v>
      </c>
      <c r="N20" s="154" t="s">
        <v>101</v>
      </c>
      <c r="O20" s="154" t="s">
        <v>10</v>
      </c>
      <c r="P20" s="154" t="s">
        <v>101</v>
      </c>
      <c r="Q20" s="143"/>
      <c r="R20" s="134" t="s">
        <v>13</v>
      </c>
      <c r="S20" s="131" t="s">
        <v>87</v>
      </c>
      <c r="T20" s="135" t="s">
        <v>62</v>
      </c>
      <c r="U20" s="135"/>
      <c r="V20" s="135"/>
      <c r="W20" s="135"/>
      <c r="X20" s="135"/>
      <c r="Y20" s="135" t="s">
        <v>54</v>
      </c>
      <c r="Z20" s="135"/>
      <c r="AA20" s="135"/>
      <c r="AB20" s="135"/>
      <c r="AC20" s="135"/>
      <c r="AD20" s="135"/>
    </row>
    <row r="21" spans="1:30" ht="29.25" customHeight="1">
      <c r="A21" s="156"/>
      <c r="B21" s="159"/>
      <c r="C21" s="154"/>
      <c r="D21" s="154"/>
      <c r="E21" s="154" t="s">
        <v>52</v>
      </c>
      <c r="F21" s="154" t="s">
        <v>35</v>
      </c>
      <c r="G21" s="154" t="s">
        <v>36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43"/>
      <c r="R21" s="134"/>
      <c r="S21" s="131"/>
      <c r="T21" s="134" t="s">
        <v>28</v>
      </c>
      <c r="U21" s="134" t="s">
        <v>88</v>
      </c>
      <c r="V21" s="135" t="s">
        <v>14</v>
      </c>
      <c r="W21" s="135"/>
      <c r="X21" s="135"/>
      <c r="Y21" s="131" t="s">
        <v>29</v>
      </c>
      <c r="Z21" s="131" t="s">
        <v>61</v>
      </c>
      <c r="AA21" s="131" t="s">
        <v>30</v>
      </c>
      <c r="AB21" s="131" t="s">
        <v>61</v>
      </c>
      <c r="AC21" s="131" t="s">
        <v>89</v>
      </c>
      <c r="AD21" s="131" t="s">
        <v>61</v>
      </c>
    </row>
    <row r="22" spans="1:30" ht="29.25" customHeight="1">
      <c r="A22" s="156"/>
      <c r="B22" s="159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43"/>
      <c r="R22" s="134"/>
      <c r="S22" s="131"/>
      <c r="T22" s="134"/>
      <c r="U22" s="134"/>
      <c r="V22" s="134" t="s">
        <v>15</v>
      </c>
      <c r="W22" s="134" t="s">
        <v>66</v>
      </c>
      <c r="X22" s="134" t="s">
        <v>67</v>
      </c>
      <c r="Y22" s="131"/>
      <c r="Z22" s="131"/>
      <c r="AA22" s="131"/>
      <c r="AB22" s="131"/>
      <c r="AC22" s="131"/>
      <c r="AD22" s="131"/>
    </row>
    <row r="23" spans="1:30" ht="29.25" customHeight="1">
      <c r="A23" s="156"/>
      <c r="B23" s="159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43"/>
      <c r="R23" s="134"/>
      <c r="S23" s="131"/>
      <c r="T23" s="134"/>
      <c r="U23" s="134"/>
      <c r="V23" s="134"/>
      <c r="W23" s="134"/>
      <c r="X23" s="134"/>
      <c r="Y23" s="131"/>
      <c r="Z23" s="131"/>
      <c r="AA23" s="131"/>
      <c r="AB23" s="131"/>
      <c r="AC23" s="131"/>
      <c r="AD23" s="131"/>
    </row>
    <row r="24" spans="1:30" ht="12.75" customHeight="1">
      <c r="A24" s="157"/>
      <c r="B24" s="159"/>
      <c r="C24" s="155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44"/>
      <c r="R24" s="134"/>
      <c r="S24" s="131"/>
      <c r="T24" s="134"/>
      <c r="U24" s="134"/>
      <c r="V24" s="134"/>
      <c r="W24" s="134"/>
      <c r="X24" s="134"/>
      <c r="Y24" s="131"/>
      <c r="Z24" s="131"/>
      <c r="AA24" s="131"/>
      <c r="AB24" s="131"/>
      <c r="AC24" s="131"/>
      <c r="AD24" s="131"/>
    </row>
    <row r="25" spans="1:30" ht="11.25" customHeight="1">
      <c r="A25" s="43">
        <v>0</v>
      </c>
      <c r="B25" s="40" t="s">
        <v>8</v>
      </c>
      <c r="C25" s="40">
        <v>25</v>
      </c>
      <c r="D25" s="40">
        <v>26</v>
      </c>
      <c r="E25" s="40">
        <v>27</v>
      </c>
      <c r="F25" s="40">
        <v>28</v>
      </c>
      <c r="G25" s="40">
        <v>29</v>
      </c>
      <c r="H25" s="10">
        <v>30</v>
      </c>
      <c r="I25" s="10">
        <v>31</v>
      </c>
      <c r="J25" s="10">
        <v>32</v>
      </c>
      <c r="K25" s="10">
        <v>33</v>
      </c>
      <c r="L25" s="10">
        <v>34</v>
      </c>
      <c r="M25" s="10">
        <v>35</v>
      </c>
      <c r="N25" s="10">
        <v>36</v>
      </c>
      <c r="O25" s="10">
        <v>37</v>
      </c>
      <c r="P25" s="10">
        <v>38</v>
      </c>
      <c r="Q25" s="10">
        <v>39</v>
      </c>
      <c r="R25" s="10">
        <v>40</v>
      </c>
      <c r="S25" s="10">
        <v>41</v>
      </c>
      <c r="T25" s="10">
        <v>42</v>
      </c>
      <c r="U25" s="10">
        <v>43</v>
      </c>
      <c r="V25" s="10">
        <v>44</v>
      </c>
      <c r="W25" s="10">
        <v>45</v>
      </c>
      <c r="X25" s="10">
        <v>46</v>
      </c>
      <c r="Y25" s="10">
        <v>47</v>
      </c>
      <c r="Z25" s="10">
        <v>48</v>
      </c>
      <c r="AA25" s="10">
        <v>49</v>
      </c>
      <c r="AB25" s="10">
        <v>50</v>
      </c>
      <c r="AC25" s="10">
        <v>51</v>
      </c>
      <c r="AD25" s="10">
        <v>52</v>
      </c>
    </row>
    <row r="26" spans="1:30" ht="11.25" customHeight="1">
      <c r="A26" s="27"/>
      <c r="B26" s="50" t="s">
        <v>9</v>
      </c>
      <c r="C26" s="56">
        <f aca="true" t="shared" si="4" ref="C26:AD26">SUM(C27:C35)</f>
        <v>0</v>
      </c>
      <c r="D26" s="56">
        <f t="shared" si="4"/>
        <v>0</v>
      </c>
      <c r="E26" s="56">
        <f t="shared" si="4"/>
        <v>0</v>
      </c>
      <c r="F26" s="56">
        <f t="shared" si="4"/>
        <v>0</v>
      </c>
      <c r="G26" s="56">
        <f t="shared" si="4"/>
        <v>0</v>
      </c>
      <c r="H26" s="56">
        <f t="shared" si="4"/>
        <v>22</v>
      </c>
      <c r="I26" s="56">
        <f t="shared" si="4"/>
        <v>0</v>
      </c>
      <c r="J26" s="56">
        <f t="shared" si="4"/>
        <v>0</v>
      </c>
      <c r="K26" s="56">
        <f t="shared" si="4"/>
        <v>0</v>
      </c>
      <c r="L26" s="56">
        <f t="shared" si="4"/>
        <v>0</v>
      </c>
      <c r="M26" s="56">
        <f t="shared" si="4"/>
        <v>0</v>
      </c>
      <c r="N26" s="56">
        <f t="shared" si="4"/>
        <v>0</v>
      </c>
      <c r="O26" s="56">
        <f t="shared" si="4"/>
        <v>0</v>
      </c>
      <c r="P26" s="56">
        <f t="shared" si="4"/>
        <v>0</v>
      </c>
      <c r="Q26" s="56">
        <f t="shared" si="4"/>
        <v>17</v>
      </c>
      <c r="R26" s="56">
        <f t="shared" si="4"/>
        <v>5</v>
      </c>
      <c r="S26" s="56">
        <f t="shared" si="4"/>
        <v>1</v>
      </c>
      <c r="T26" s="56">
        <f t="shared" si="4"/>
        <v>0</v>
      </c>
      <c r="U26" s="56">
        <f t="shared" si="4"/>
        <v>5</v>
      </c>
      <c r="V26" s="56">
        <f t="shared" si="4"/>
        <v>0</v>
      </c>
      <c r="W26" s="56">
        <f t="shared" si="4"/>
        <v>0</v>
      </c>
      <c r="X26" s="56">
        <f t="shared" si="4"/>
        <v>3</v>
      </c>
      <c r="Y26" s="56">
        <f t="shared" si="4"/>
        <v>0</v>
      </c>
      <c r="Z26" s="56">
        <f t="shared" si="4"/>
        <v>0</v>
      </c>
      <c r="AA26" s="56">
        <f t="shared" si="4"/>
        <v>5</v>
      </c>
      <c r="AB26" s="56">
        <f t="shared" si="4"/>
        <v>1</v>
      </c>
      <c r="AC26" s="56">
        <f t="shared" si="4"/>
        <v>0</v>
      </c>
      <c r="AD26" s="56">
        <f t="shared" si="4"/>
        <v>0</v>
      </c>
    </row>
    <row r="27" spans="1:30" ht="10.5" customHeight="1">
      <c r="A27" s="75">
        <v>1</v>
      </c>
      <c r="B27" s="57" t="s">
        <v>115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>
        <v>1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ht="10.5" customHeight="1">
      <c r="A28" s="75">
        <v>2</v>
      </c>
      <c r="B28" s="57" t="s">
        <v>116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>
        <v>1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ht="10.5" customHeight="1">
      <c r="A29" s="75">
        <v>3</v>
      </c>
      <c r="B29" s="57" t="s">
        <v>119</v>
      </c>
      <c r="C29" s="58"/>
      <c r="D29" s="58"/>
      <c r="E29" s="58"/>
      <c r="F29" s="58"/>
      <c r="G29" s="58"/>
      <c r="H29" s="58">
        <v>12</v>
      </c>
      <c r="I29" s="58"/>
      <c r="J29" s="58"/>
      <c r="K29" s="58"/>
      <c r="L29" s="58"/>
      <c r="M29" s="58"/>
      <c r="N29" s="58"/>
      <c r="O29" s="58"/>
      <c r="P29" s="58"/>
      <c r="Q29" s="58">
        <v>2</v>
      </c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ht="10.5" customHeight="1">
      <c r="A30" s="75">
        <v>4</v>
      </c>
      <c r="B30" s="57" t="s">
        <v>117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>
        <v>5</v>
      </c>
      <c r="R30" s="58">
        <v>3</v>
      </c>
      <c r="S30" s="58"/>
      <c r="T30" s="58"/>
      <c r="U30" s="58">
        <v>3</v>
      </c>
      <c r="V30" s="58"/>
      <c r="W30" s="58"/>
      <c r="X30" s="58">
        <v>3</v>
      </c>
      <c r="Y30" s="58"/>
      <c r="Z30" s="58"/>
      <c r="AA30" s="58">
        <v>3</v>
      </c>
      <c r="AB30" s="58"/>
      <c r="AC30" s="58"/>
      <c r="AD30" s="58"/>
    </row>
    <row r="31" spans="1:30" ht="10.5" customHeight="1">
      <c r="A31" s="75">
        <v>5</v>
      </c>
      <c r="B31" s="57" t="s">
        <v>150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>
        <v>1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0.5" customHeight="1">
      <c r="A32" s="75">
        <v>6</v>
      </c>
      <c r="B32" s="57" t="s">
        <v>118</v>
      </c>
      <c r="C32" s="58"/>
      <c r="D32" s="58"/>
      <c r="E32" s="58"/>
      <c r="F32" s="58"/>
      <c r="G32" s="58"/>
      <c r="H32" s="58"/>
      <c r="I32" s="87"/>
      <c r="J32" s="87"/>
      <c r="K32" s="58"/>
      <c r="L32" s="58"/>
      <c r="M32" s="58"/>
      <c r="N32" s="58"/>
      <c r="O32" s="58"/>
      <c r="P32" s="58"/>
      <c r="Q32" s="58">
        <v>2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ht="10.5" customHeight="1">
      <c r="A33" s="75">
        <v>7</v>
      </c>
      <c r="B33" s="57" t="s">
        <v>120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>
        <v>2</v>
      </c>
      <c r="R33" s="58">
        <v>1</v>
      </c>
      <c r="S33" s="58"/>
      <c r="T33" s="58"/>
      <c r="U33" s="58">
        <v>1</v>
      </c>
      <c r="V33" s="58"/>
      <c r="W33" s="58"/>
      <c r="X33" s="58"/>
      <c r="Y33" s="58"/>
      <c r="Z33" s="58"/>
      <c r="AA33" s="58">
        <v>1</v>
      </c>
      <c r="AB33" s="58"/>
      <c r="AC33" s="58"/>
      <c r="AD33" s="58"/>
    </row>
    <row r="34" spans="1:30" ht="10.5" customHeight="1">
      <c r="A34" s="75">
        <v>8</v>
      </c>
      <c r="B34" s="57" t="s">
        <v>148</v>
      </c>
      <c r="C34" s="58"/>
      <c r="D34" s="58"/>
      <c r="E34" s="58"/>
      <c r="F34" s="58"/>
      <c r="G34" s="58"/>
      <c r="H34" s="58">
        <v>10</v>
      </c>
      <c r="I34" s="58"/>
      <c r="J34" s="58"/>
      <c r="K34" s="58"/>
      <c r="L34" s="58"/>
      <c r="M34" s="58"/>
      <c r="N34" s="58"/>
      <c r="O34" s="58"/>
      <c r="P34" s="58"/>
      <c r="Q34" s="58">
        <v>2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ht="10.5" customHeight="1">
      <c r="A35" s="75">
        <v>9</v>
      </c>
      <c r="B35" s="57" t="s">
        <v>122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>
        <v>1</v>
      </c>
      <c r="R35" s="58">
        <v>1</v>
      </c>
      <c r="S35" s="58">
        <v>1</v>
      </c>
      <c r="T35" s="58"/>
      <c r="U35" s="58">
        <v>1</v>
      </c>
      <c r="V35" s="58"/>
      <c r="W35" s="58"/>
      <c r="X35" s="58"/>
      <c r="Y35" s="58"/>
      <c r="Z35" s="58"/>
      <c r="AA35" s="58">
        <v>1</v>
      </c>
      <c r="AB35" s="58">
        <v>1</v>
      </c>
      <c r="AC35" s="58"/>
      <c r="AD35" s="58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</sheetData>
  <sheetProtection/>
  <mergeCells count="56">
    <mergeCell ref="H4:H5"/>
    <mergeCell ref="T21:T24"/>
    <mergeCell ref="A3:A5"/>
    <mergeCell ref="B3:B5"/>
    <mergeCell ref="C3:G3"/>
    <mergeCell ref="C4:C5"/>
    <mergeCell ref="E4:E5"/>
    <mergeCell ref="G4:G5"/>
    <mergeCell ref="D4:D5"/>
    <mergeCell ref="F4:F5"/>
    <mergeCell ref="L20:L24"/>
    <mergeCell ref="E21:E24"/>
    <mergeCell ref="H3:AB3"/>
    <mergeCell ref="U21:U24"/>
    <mergeCell ref="V4:X5"/>
    <mergeCell ref="T4:U4"/>
    <mergeCell ref="I4:I5"/>
    <mergeCell ref="T20:X20"/>
    <mergeCell ref="K4:O4"/>
    <mergeCell ref="P4:S4"/>
    <mergeCell ref="N20:N24"/>
    <mergeCell ref="O20:O24"/>
    <mergeCell ref="A18:A24"/>
    <mergeCell ref="B18:B24"/>
    <mergeCell ref="C18:C24"/>
    <mergeCell ref="D18:P18"/>
    <mergeCell ref="K20:K24"/>
    <mergeCell ref="D20:D24"/>
    <mergeCell ref="E20:G20"/>
    <mergeCell ref="G21:G24"/>
    <mergeCell ref="Y4:AB4"/>
    <mergeCell ref="V6:X6"/>
    <mergeCell ref="D19:G19"/>
    <mergeCell ref="H19:P19"/>
    <mergeCell ref="J20:J24"/>
    <mergeCell ref="M20:M24"/>
    <mergeCell ref="P20:P24"/>
    <mergeCell ref="H20:H24"/>
    <mergeCell ref="I20:I24"/>
    <mergeCell ref="F21:F24"/>
    <mergeCell ref="AC21:AC24"/>
    <mergeCell ref="Q18:Q24"/>
    <mergeCell ref="W22:W24"/>
    <mergeCell ref="S20:S24"/>
    <mergeCell ref="Y21:Y24"/>
    <mergeCell ref="Z21:Z24"/>
    <mergeCell ref="AD21:AD24"/>
    <mergeCell ref="J4:J5"/>
    <mergeCell ref="AA21:AA24"/>
    <mergeCell ref="X22:X24"/>
    <mergeCell ref="V21:X21"/>
    <mergeCell ref="R18:AD19"/>
    <mergeCell ref="V22:V24"/>
    <mergeCell ref="R20:R24"/>
    <mergeCell ref="Y20:AD20"/>
    <mergeCell ref="AB21:AB24"/>
  </mergeCells>
  <printOptions/>
  <pageMargins left="0.11811023622047245" right="0.11811023622047245" top="0.03937007874015748" bottom="0.03937007874015748" header="0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Y274"/>
  <sheetViews>
    <sheetView zoomScale="75" zoomScaleNormal="75" zoomScaleSheetLayoutView="110" workbookViewId="0" topLeftCell="A7">
      <selection activeCell="D10" sqref="D10:P11"/>
    </sheetView>
  </sheetViews>
  <sheetFormatPr defaultColWidth="9.140625" defaultRowHeight="12.75"/>
  <cols>
    <col min="1" max="1" width="6.140625" style="2" customWidth="1"/>
    <col min="2" max="2" width="5.57421875" style="2" customWidth="1"/>
    <col min="3" max="3" width="24.140625" style="2" customWidth="1"/>
    <col min="4" max="4" width="10.421875" style="2" customWidth="1"/>
    <col min="5" max="5" width="3.57421875" style="2" customWidth="1"/>
    <col min="6" max="6" width="7.28125" style="2" customWidth="1"/>
    <col min="7" max="7" width="3.57421875" style="2" customWidth="1"/>
    <col min="8" max="8" width="6.57421875" style="2" customWidth="1"/>
    <col min="9" max="9" width="4.140625" style="2" customWidth="1"/>
    <col min="10" max="10" width="3.140625" style="2" customWidth="1"/>
    <col min="11" max="11" width="6.57421875" style="2" customWidth="1"/>
    <col min="12" max="12" width="7.00390625" style="2" customWidth="1"/>
    <col min="13" max="14" width="7.140625" style="2" customWidth="1"/>
    <col min="15" max="15" width="6.28125" style="2" customWidth="1"/>
    <col min="16" max="16" width="4.8515625" style="2" customWidth="1"/>
    <col min="17" max="17" width="5.00390625" style="2" customWidth="1"/>
    <col min="18" max="18" width="6.8515625" style="2" customWidth="1"/>
    <col min="19" max="20" width="6.28125" style="2" customWidth="1"/>
    <col min="21" max="21" width="10.8515625" style="2" customWidth="1"/>
    <col min="22" max="16384" width="9.140625" style="2" customWidth="1"/>
  </cols>
  <sheetData>
    <row r="1" spans="1:21" ht="12" customHeight="1">
      <c r="A1" s="4"/>
      <c r="B1" s="4"/>
      <c r="C1" s="4"/>
      <c r="D1" s="4"/>
      <c r="E1" s="4"/>
      <c r="F1" s="4"/>
      <c r="G1" s="4"/>
      <c r="I1" s="4"/>
      <c r="J1" s="46">
        <v>3</v>
      </c>
      <c r="K1" s="4"/>
      <c r="L1" s="5"/>
      <c r="M1" s="5"/>
      <c r="N1" s="4"/>
      <c r="P1" s="1"/>
      <c r="Q1" s="177"/>
      <c r="R1" s="177"/>
      <c r="S1" s="177"/>
      <c r="T1" s="177"/>
      <c r="U1" s="177"/>
    </row>
    <row r="2" spans="1:20" s="63" customFormat="1" ht="15" customHeigh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1" ht="16.5" customHeight="1">
      <c r="A3" s="154" t="s">
        <v>102</v>
      </c>
      <c r="B3" s="154" t="s">
        <v>77</v>
      </c>
      <c r="C3" s="154" t="s">
        <v>103</v>
      </c>
      <c r="D3" s="160" t="s">
        <v>55</v>
      </c>
      <c r="E3" s="160" t="s">
        <v>63</v>
      </c>
      <c r="F3" s="160"/>
      <c r="G3" s="160"/>
      <c r="H3" s="160"/>
      <c r="I3" s="160"/>
      <c r="J3" s="160"/>
      <c r="K3" s="160"/>
      <c r="L3" s="160"/>
      <c r="M3" s="160" t="s">
        <v>90</v>
      </c>
      <c r="N3" s="160"/>
      <c r="O3" s="160"/>
      <c r="P3" s="160"/>
      <c r="Q3" s="160"/>
      <c r="R3" s="160"/>
      <c r="S3" s="172" t="s">
        <v>104</v>
      </c>
      <c r="T3" s="173"/>
      <c r="U3" s="154" t="s">
        <v>111</v>
      </c>
    </row>
    <row r="4" spans="1:21" ht="64.5" customHeight="1">
      <c r="A4" s="154"/>
      <c r="B4" s="154"/>
      <c r="C4" s="154"/>
      <c r="D4" s="160"/>
      <c r="E4" s="160" t="s">
        <v>56</v>
      </c>
      <c r="F4" s="166"/>
      <c r="G4" s="166"/>
      <c r="H4" s="155" t="s">
        <v>79</v>
      </c>
      <c r="I4" s="170" t="s">
        <v>59</v>
      </c>
      <c r="J4" s="188" t="s">
        <v>80</v>
      </c>
      <c r="K4" s="154" t="s">
        <v>69</v>
      </c>
      <c r="L4" s="154" t="s">
        <v>16</v>
      </c>
      <c r="M4" s="154" t="s">
        <v>45</v>
      </c>
      <c r="N4" s="154" t="s">
        <v>81</v>
      </c>
      <c r="O4" s="154" t="s">
        <v>46</v>
      </c>
      <c r="P4" s="154" t="s">
        <v>47</v>
      </c>
      <c r="Q4" s="154" t="s">
        <v>60</v>
      </c>
      <c r="R4" s="154" t="s">
        <v>94</v>
      </c>
      <c r="S4" s="174"/>
      <c r="T4" s="175"/>
      <c r="U4" s="154"/>
    </row>
    <row r="5" spans="1:24" ht="12.75" customHeight="1">
      <c r="A5" s="182"/>
      <c r="B5" s="154"/>
      <c r="C5" s="154"/>
      <c r="D5" s="160"/>
      <c r="E5" s="154" t="s">
        <v>57</v>
      </c>
      <c r="F5" s="154" t="s">
        <v>58</v>
      </c>
      <c r="G5" s="155" t="s">
        <v>17</v>
      </c>
      <c r="H5" s="167"/>
      <c r="I5" s="170"/>
      <c r="J5" s="189"/>
      <c r="K5" s="154"/>
      <c r="L5" s="154"/>
      <c r="M5" s="154"/>
      <c r="N5" s="154"/>
      <c r="O5" s="154"/>
      <c r="P5" s="154"/>
      <c r="Q5" s="154"/>
      <c r="R5" s="154"/>
      <c r="S5" s="154" t="s">
        <v>70</v>
      </c>
      <c r="T5" s="154" t="s">
        <v>71</v>
      </c>
      <c r="U5" s="154"/>
      <c r="X5" s="2">
        <v>26.33</v>
      </c>
    </row>
    <row r="6" spans="1:24" ht="99" customHeight="1">
      <c r="A6" s="182"/>
      <c r="B6" s="154"/>
      <c r="C6" s="154"/>
      <c r="D6" s="160"/>
      <c r="E6" s="176"/>
      <c r="F6" s="176"/>
      <c r="G6" s="157"/>
      <c r="H6" s="168"/>
      <c r="I6" s="170"/>
      <c r="J6" s="190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X6" s="2">
        <v>16.83</v>
      </c>
    </row>
    <row r="7" spans="1:24" ht="12.7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25">
        <v>19</v>
      </c>
      <c r="T7" s="24">
        <v>20</v>
      </c>
      <c r="U7" s="24">
        <v>21</v>
      </c>
      <c r="X7" s="2">
        <f>SUM(X5-X6)</f>
        <v>9.5</v>
      </c>
    </row>
    <row r="8" spans="1:25" s="7" customFormat="1" ht="12.75">
      <c r="A8" s="10">
        <v>3</v>
      </c>
      <c r="B8" s="8">
        <v>1</v>
      </c>
      <c r="C8" s="8">
        <v>8</v>
      </c>
      <c r="D8" s="77">
        <v>3139.26</v>
      </c>
      <c r="E8" s="8"/>
      <c r="F8" s="77">
        <f>D8</f>
        <v>3139.26</v>
      </c>
      <c r="G8" s="8"/>
      <c r="H8" s="78"/>
      <c r="I8" s="79"/>
      <c r="J8" s="79"/>
      <c r="K8" s="8"/>
      <c r="L8" s="82"/>
      <c r="M8" s="83">
        <v>2640.8</v>
      </c>
      <c r="N8" s="84">
        <v>1385.49</v>
      </c>
      <c r="O8" s="83">
        <v>199.91</v>
      </c>
      <c r="P8" s="83">
        <v>9.8</v>
      </c>
      <c r="Q8" s="83"/>
      <c r="R8" s="83">
        <v>288.75</v>
      </c>
      <c r="S8" s="8">
        <v>1</v>
      </c>
      <c r="T8" s="8">
        <v>7</v>
      </c>
      <c r="U8" s="8"/>
      <c r="W8" s="80">
        <f>SUM(M8+O8+P8+Q8+R8)</f>
        <v>3139.26</v>
      </c>
      <c r="X8" s="81">
        <f>SUM(F8-W8)</f>
        <v>0</v>
      </c>
      <c r="Y8" s="81">
        <f>SUM(R8+X8)</f>
        <v>288.75</v>
      </c>
    </row>
    <row r="9" spans="1:21" s="23" customFormat="1" ht="14.25" customHeight="1">
      <c r="A9" s="180" t="s">
        <v>72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</row>
    <row r="10" spans="1:21" s="6" customFormat="1" ht="30.75" customHeight="1">
      <c r="A10" s="178" t="s">
        <v>44</v>
      </c>
      <c r="B10" s="135" t="s">
        <v>105</v>
      </c>
      <c r="C10" s="135"/>
      <c r="D10" s="183" t="s">
        <v>92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  <c r="Q10" s="186" t="s">
        <v>146</v>
      </c>
      <c r="R10" s="151" t="s">
        <v>91</v>
      </c>
      <c r="S10" s="152"/>
      <c r="T10" s="152"/>
      <c r="U10" s="153"/>
    </row>
    <row r="11" spans="1:21" s="6" customFormat="1" ht="139.5" customHeight="1">
      <c r="A11" s="179"/>
      <c r="B11" s="135"/>
      <c r="C11" s="135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  <c r="Q11" s="187"/>
      <c r="R11" s="28" t="s">
        <v>70</v>
      </c>
      <c r="S11" s="28" t="s">
        <v>78</v>
      </c>
      <c r="T11" s="28" t="s">
        <v>71</v>
      </c>
      <c r="U11" s="28" t="s">
        <v>93</v>
      </c>
    </row>
    <row r="12" spans="1:21" s="29" customFormat="1" ht="9" customHeight="1">
      <c r="A12" s="17">
        <v>0</v>
      </c>
      <c r="B12" s="181">
        <v>1</v>
      </c>
      <c r="C12" s="181"/>
      <c r="D12" s="148">
        <v>2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  <c r="Q12" s="18">
        <v>3</v>
      </c>
      <c r="R12" s="22">
        <v>4</v>
      </c>
      <c r="S12" s="18">
        <v>5</v>
      </c>
      <c r="T12" s="18">
        <v>6</v>
      </c>
      <c r="U12" s="18">
        <v>7</v>
      </c>
    </row>
    <row r="13" spans="1:21" s="85" customFormat="1" ht="12.75" customHeight="1">
      <c r="A13" s="17">
        <v>1</v>
      </c>
      <c r="B13" s="171" t="s">
        <v>139</v>
      </c>
      <c r="C13" s="171"/>
      <c r="D13" s="169" t="s">
        <v>140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60" t="s">
        <v>129</v>
      </c>
      <c r="R13" s="64"/>
      <c r="S13" s="64"/>
      <c r="T13" s="64" t="s">
        <v>149</v>
      </c>
      <c r="U13" s="59"/>
    </row>
    <row r="14" spans="1:21" s="86" customFormat="1" ht="12" customHeight="1">
      <c r="A14" s="25">
        <v>2</v>
      </c>
      <c r="B14" s="171" t="s">
        <v>141</v>
      </c>
      <c r="C14" s="171"/>
      <c r="D14" s="169" t="s">
        <v>153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60" t="s">
        <v>124</v>
      </c>
      <c r="R14" s="64" t="s">
        <v>149</v>
      </c>
      <c r="S14" s="64"/>
      <c r="T14" s="64"/>
      <c r="U14" s="59"/>
    </row>
    <row r="15" spans="1:21" s="86" customFormat="1" ht="11.25" customHeight="1">
      <c r="A15" s="25">
        <v>3</v>
      </c>
      <c r="B15" s="171" t="s">
        <v>125</v>
      </c>
      <c r="C15" s="171"/>
      <c r="D15" s="169" t="s">
        <v>154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60" t="s">
        <v>128</v>
      </c>
      <c r="R15" s="64"/>
      <c r="S15" s="64"/>
      <c r="T15" s="64" t="s">
        <v>149</v>
      </c>
      <c r="U15" s="59"/>
    </row>
    <row r="16" spans="1:21" s="86" customFormat="1" ht="11.25" customHeight="1">
      <c r="A16" s="25">
        <v>4</v>
      </c>
      <c r="B16" s="191" t="s">
        <v>144</v>
      </c>
      <c r="C16" s="192"/>
      <c r="D16" s="193" t="s">
        <v>159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60" t="s">
        <v>127</v>
      </c>
      <c r="R16" s="64"/>
      <c r="S16" s="64"/>
      <c r="T16" s="64" t="s">
        <v>149</v>
      </c>
      <c r="U16" s="59"/>
    </row>
    <row r="17" spans="1:21" s="86" customFormat="1" ht="11.25" customHeight="1">
      <c r="A17" s="25">
        <v>5</v>
      </c>
      <c r="B17" s="191" t="s">
        <v>144</v>
      </c>
      <c r="C17" s="192"/>
      <c r="D17" s="193" t="s">
        <v>155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60" t="s">
        <v>130</v>
      </c>
      <c r="R17" s="64"/>
      <c r="S17" s="64"/>
      <c r="T17" s="64" t="s">
        <v>149</v>
      </c>
      <c r="U17" s="59"/>
    </row>
    <row r="18" spans="1:21" s="86" customFormat="1" ht="11.25" customHeight="1">
      <c r="A18" s="25">
        <v>6</v>
      </c>
      <c r="B18" s="191" t="s">
        <v>151</v>
      </c>
      <c r="C18" s="192"/>
      <c r="D18" s="169" t="s">
        <v>156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60" t="s">
        <v>129</v>
      </c>
      <c r="R18" s="64"/>
      <c r="S18" s="64"/>
      <c r="T18" s="64" t="s">
        <v>149</v>
      </c>
      <c r="U18" s="59"/>
    </row>
    <row r="19" spans="1:21" s="86" customFormat="1" ht="11.25" customHeight="1">
      <c r="A19" s="25">
        <v>7</v>
      </c>
      <c r="B19" s="191" t="s">
        <v>145</v>
      </c>
      <c r="C19" s="192"/>
      <c r="D19" s="193" t="s">
        <v>157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  <c r="Q19" s="60" t="s">
        <v>147</v>
      </c>
      <c r="R19" s="64"/>
      <c r="S19" s="64"/>
      <c r="T19" s="64" t="s">
        <v>149</v>
      </c>
      <c r="U19" s="59"/>
    </row>
    <row r="20" spans="1:21" s="86" customFormat="1" ht="11.25" customHeight="1">
      <c r="A20" s="25">
        <v>8</v>
      </c>
      <c r="B20" s="191" t="s">
        <v>142</v>
      </c>
      <c r="C20" s="192"/>
      <c r="D20" s="193" t="s">
        <v>160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5"/>
      <c r="Q20" s="60" t="s">
        <v>143</v>
      </c>
      <c r="R20" s="64"/>
      <c r="S20" s="64"/>
      <c r="T20" s="64" t="s">
        <v>149</v>
      </c>
      <c r="U20" s="59"/>
    </row>
    <row r="21" spans="1:21" s="86" customFormat="1" ht="11.25" customHeight="1">
      <c r="A21" s="25">
        <v>9</v>
      </c>
      <c r="B21" s="191" t="s">
        <v>162</v>
      </c>
      <c r="C21" s="192"/>
      <c r="D21" s="193" t="s">
        <v>158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60" t="s">
        <v>123</v>
      </c>
      <c r="R21" s="64" t="s">
        <v>149</v>
      </c>
      <c r="S21" s="64"/>
      <c r="T21" s="64"/>
      <c r="U21" s="59"/>
    </row>
    <row r="22" spans="1:21" ht="11.25" customHeight="1">
      <c r="A22" s="11"/>
      <c r="U22" s="68"/>
    </row>
    <row r="23" spans="1:21" ht="11.25" customHeight="1">
      <c r="A23" s="11"/>
      <c r="B23" s="163" t="s">
        <v>131</v>
      </c>
      <c r="C23" s="163"/>
      <c r="D23" s="69"/>
      <c r="E23" s="65"/>
      <c r="F23" s="165" t="s">
        <v>132</v>
      </c>
      <c r="G23" s="165"/>
      <c r="H23" s="165"/>
      <c r="I23" s="165"/>
      <c r="J23" s="165"/>
      <c r="K23" s="165"/>
      <c r="L23" s="74"/>
      <c r="M23" s="65"/>
      <c r="N23" s="65"/>
      <c r="O23" s="65"/>
      <c r="P23" s="65"/>
      <c r="Q23" s="66"/>
      <c r="R23" s="67"/>
      <c r="S23" s="67"/>
      <c r="T23" s="67"/>
      <c r="U23" s="68"/>
    </row>
    <row r="24" spans="1:20" s="7" customFormat="1" ht="12.75" customHeight="1">
      <c r="A24" s="12"/>
      <c r="B24" s="70" t="s">
        <v>135</v>
      </c>
      <c r="C24" s="12" t="s">
        <v>134</v>
      </c>
      <c r="D24" s="71" t="s">
        <v>22</v>
      </c>
      <c r="E24" s="12"/>
      <c r="G24" s="13"/>
      <c r="H24" s="72" t="s">
        <v>23</v>
      </c>
      <c r="J24" s="13"/>
      <c r="M24" s="12"/>
      <c r="O24" s="13"/>
      <c r="P24" s="14"/>
      <c r="Q24" s="13"/>
      <c r="R24" s="13"/>
      <c r="S24" s="12"/>
      <c r="T24" s="12"/>
    </row>
    <row r="25" spans="1:20" s="7" customFormat="1" ht="15" customHeight="1">
      <c r="A25" s="12"/>
      <c r="B25" s="164" t="s">
        <v>133</v>
      </c>
      <c r="C25" s="164"/>
      <c r="D25" s="69"/>
      <c r="E25" s="12"/>
      <c r="F25" s="165" t="s">
        <v>132</v>
      </c>
      <c r="G25" s="165"/>
      <c r="H25" s="165"/>
      <c r="I25" s="165"/>
      <c r="J25" s="165"/>
      <c r="K25" s="165"/>
      <c r="L25" s="74"/>
      <c r="M25" s="12"/>
      <c r="O25" s="13"/>
      <c r="P25" s="14"/>
      <c r="Q25" s="13"/>
      <c r="R25" s="13"/>
      <c r="S25" s="12"/>
      <c r="T25" s="12"/>
    </row>
    <row r="26" spans="1:20" s="7" customFormat="1" ht="15" customHeight="1">
      <c r="A26" s="12"/>
      <c r="B26" s="73" t="s">
        <v>126</v>
      </c>
      <c r="C26" s="73"/>
      <c r="D26" s="71" t="s">
        <v>22</v>
      </c>
      <c r="E26" s="12"/>
      <c r="G26" s="13"/>
      <c r="H26" s="72" t="s">
        <v>23</v>
      </c>
      <c r="J26" s="13"/>
      <c r="M26" s="12"/>
      <c r="O26" s="13"/>
      <c r="P26" s="14"/>
      <c r="Q26" s="13"/>
      <c r="R26" s="13"/>
      <c r="S26" s="12"/>
      <c r="T26" s="12"/>
    </row>
    <row r="27" spans="1:20" ht="12.75">
      <c r="A27" s="9"/>
      <c r="D27" s="73"/>
      <c r="E27" s="7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9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spans="1:2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</sheetData>
  <sheetProtection/>
  <mergeCells count="56">
    <mergeCell ref="B18:C18"/>
    <mergeCell ref="D18:P18"/>
    <mergeCell ref="B20:C20"/>
    <mergeCell ref="D20:P20"/>
    <mergeCell ref="B19:C19"/>
    <mergeCell ref="D19:P19"/>
    <mergeCell ref="B21:C21"/>
    <mergeCell ref="D21:P21"/>
    <mergeCell ref="B17:C17"/>
    <mergeCell ref="D17:P17"/>
    <mergeCell ref="B13:C13"/>
    <mergeCell ref="D13:P13"/>
    <mergeCell ref="B15:C15"/>
    <mergeCell ref="D15:P15"/>
    <mergeCell ref="B16:C16"/>
    <mergeCell ref="D16:P16"/>
    <mergeCell ref="R10:U10"/>
    <mergeCell ref="D12:P12"/>
    <mergeCell ref="D10:P11"/>
    <mergeCell ref="Q10:Q11"/>
    <mergeCell ref="U3:U6"/>
    <mergeCell ref="B10:C11"/>
    <mergeCell ref="J4:J6"/>
    <mergeCell ref="E3:L3"/>
    <mergeCell ref="N4:N6"/>
    <mergeCell ref="R4:R6"/>
    <mergeCell ref="B3:B6"/>
    <mergeCell ref="C3:C6"/>
    <mergeCell ref="Q1:U1"/>
    <mergeCell ref="A10:A11"/>
    <mergeCell ref="A9:U9"/>
    <mergeCell ref="B12:C12"/>
    <mergeCell ref="A3:A6"/>
    <mergeCell ref="P4:P6"/>
    <mergeCell ref="Q4:Q6"/>
    <mergeCell ref="T5:T6"/>
    <mergeCell ref="S3:T4"/>
    <mergeCell ref="S5:S6"/>
    <mergeCell ref="M3:R3"/>
    <mergeCell ref="D3:D6"/>
    <mergeCell ref="F5:F6"/>
    <mergeCell ref="E5:E6"/>
    <mergeCell ref="G5:G6"/>
    <mergeCell ref="O4:O6"/>
    <mergeCell ref="L4:L6"/>
    <mergeCell ref="M4:M6"/>
    <mergeCell ref="B23:C23"/>
    <mergeCell ref="B25:C25"/>
    <mergeCell ref="F23:K23"/>
    <mergeCell ref="F25:K25"/>
    <mergeCell ref="E4:G4"/>
    <mergeCell ref="H4:H6"/>
    <mergeCell ref="D14:P14"/>
    <mergeCell ref="K4:K6"/>
    <mergeCell ref="I4:I6"/>
    <mergeCell ref="B14:C14"/>
  </mergeCells>
  <printOptions horizontalCentered="1"/>
  <pageMargins left="0.11811023622047245" right="0.11811023622047245" top="0" bottom="0" header="0" footer="0.1574803149606299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B15"/>
    </sheetView>
  </sheetViews>
  <sheetFormatPr defaultColWidth="9.140625" defaultRowHeight="12.75"/>
  <cols>
    <col min="2" max="2" width="57.57421875" style="0" customWidth="1"/>
    <col min="3" max="7" width="9.140625" style="0" hidden="1" customWidth="1"/>
  </cols>
  <sheetData>
    <row r="1" spans="1:5" ht="21" customHeight="1">
      <c r="A1" s="200" t="s">
        <v>177</v>
      </c>
      <c r="B1" s="201"/>
      <c r="C1" s="196"/>
      <c r="D1" s="196"/>
      <c r="E1" s="197"/>
    </row>
    <row r="2" spans="1:7" ht="12.75" customHeight="1">
      <c r="A2" s="202" t="s">
        <v>139</v>
      </c>
      <c r="B2" s="203" t="s">
        <v>168</v>
      </c>
      <c r="C2" s="198"/>
      <c r="D2" s="198"/>
      <c r="E2" s="198"/>
      <c r="F2" s="198"/>
      <c r="G2" s="199"/>
    </row>
    <row r="3" spans="1:7" ht="12.75" customHeight="1">
      <c r="A3" s="202" t="s">
        <v>125</v>
      </c>
      <c r="B3" s="203" t="s">
        <v>169</v>
      </c>
      <c r="C3" s="198"/>
      <c r="D3" s="198"/>
      <c r="E3" s="198"/>
      <c r="F3" s="198"/>
      <c r="G3" s="199"/>
    </row>
    <row r="4" spans="1:7" ht="12.75" customHeight="1">
      <c r="A4" s="202" t="s">
        <v>125</v>
      </c>
      <c r="B4" s="203" t="s">
        <v>166</v>
      </c>
      <c r="C4" s="198"/>
      <c r="D4" s="198"/>
      <c r="E4" s="198"/>
      <c r="F4" s="198"/>
      <c r="G4" s="199"/>
    </row>
    <row r="5" spans="1:7" ht="12.75" customHeight="1">
      <c r="A5" s="202" t="s">
        <v>125</v>
      </c>
      <c r="B5" s="203" t="s">
        <v>170</v>
      </c>
      <c r="C5" s="198"/>
      <c r="D5" s="198"/>
      <c r="E5" s="198"/>
      <c r="F5" s="198"/>
      <c r="G5" s="199"/>
    </row>
    <row r="6" spans="1:7" ht="12.75" customHeight="1">
      <c r="A6" s="202" t="s">
        <v>144</v>
      </c>
      <c r="B6" s="203" t="s">
        <v>171</v>
      </c>
      <c r="C6" s="198"/>
      <c r="D6" s="198"/>
      <c r="E6" s="198"/>
      <c r="F6" s="198"/>
      <c r="G6" s="199"/>
    </row>
    <row r="7" spans="1:7" ht="12.75" customHeight="1">
      <c r="A7" s="202" t="s">
        <v>144</v>
      </c>
      <c r="B7" s="203" t="s">
        <v>172</v>
      </c>
      <c r="C7" s="198"/>
      <c r="D7" s="198"/>
      <c r="E7" s="198"/>
      <c r="F7" s="198"/>
      <c r="G7" s="199"/>
    </row>
    <row r="8" spans="1:7" ht="12.75" customHeight="1">
      <c r="A8" s="202" t="s">
        <v>144</v>
      </c>
      <c r="B8" s="203" t="s">
        <v>173</v>
      </c>
      <c r="C8" s="198"/>
      <c r="D8" s="198"/>
      <c r="E8" s="198"/>
      <c r="F8" s="198"/>
      <c r="G8" s="199"/>
    </row>
    <row r="9" spans="1:7" ht="12.75" customHeight="1">
      <c r="A9" s="202" t="s">
        <v>151</v>
      </c>
      <c r="B9" s="203" t="s">
        <v>168</v>
      </c>
      <c r="C9" s="198"/>
      <c r="D9" s="198"/>
      <c r="E9" s="198"/>
      <c r="F9" s="198"/>
      <c r="G9" s="199"/>
    </row>
    <row r="10" spans="1:7" ht="12.75" customHeight="1">
      <c r="A10" s="202" t="s">
        <v>145</v>
      </c>
      <c r="B10" s="203" t="s">
        <v>164</v>
      </c>
      <c r="C10" s="198"/>
      <c r="D10" s="198"/>
      <c r="E10" s="198"/>
      <c r="F10" s="198"/>
      <c r="G10" s="199"/>
    </row>
    <row r="11" spans="1:7" ht="12.75" customHeight="1">
      <c r="A11" s="202" t="s">
        <v>145</v>
      </c>
      <c r="B11" s="203" t="s">
        <v>176</v>
      </c>
      <c r="C11" s="198"/>
      <c r="D11" s="198"/>
      <c r="E11" s="198"/>
      <c r="F11" s="198"/>
      <c r="G11" s="199"/>
    </row>
    <row r="12" spans="1:7" ht="12.75" customHeight="1">
      <c r="A12" s="202" t="s">
        <v>142</v>
      </c>
      <c r="B12" s="203" t="s">
        <v>165</v>
      </c>
      <c r="C12" s="198"/>
      <c r="D12" s="198"/>
      <c r="E12" s="198"/>
      <c r="F12" s="198"/>
      <c r="G12" s="199"/>
    </row>
    <row r="13" spans="1:7" ht="12.75" customHeight="1">
      <c r="A13" s="202" t="s">
        <v>142</v>
      </c>
      <c r="B13" s="203" t="s">
        <v>166</v>
      </c>
      <c r="C13" s="198"/>
      <c r="D13" s="198"/>
      <c r="E13" s="198"/>
      <c r="F13" s="198"/>
      <c r="G13" s="199"/>
    </row>
    <row r="14" spans="1:7" ht="12.75" customHeight="1">
      <c r="A14" s="202" t="s">
        <v>175</v>
      </c>
      <c r="B14" s="203" t="s">
        <v>174</v>
      </c>
      <c r="C14" s="198"/>
      <c r="D14" s="198"/>
      <c r="E14" s="198"/>
      <c r="F14" s="198"/>
      <c r="G14" s="198"/>
    </row>
    <row r="15" spans="1:7" ht="12.75" customHeight="1">
      <c r="A15" s="202" t="s">
        <v>167</v>
      </c>
      <c r="B15" s="203" t="s">
        <v>174</v>
      </c>
      <c r="C15" s="198"/>
      <c r="D15" s="198"/>
      <c r="E15" s="198"/>
      <c r="F15" s="198"/>
      <c r="G15" s="1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Начальник</cp:lastModifiedBy>
  <cp:lastPrinted>2020-11-13T08:32:19Z</cp:lastPrinted>
  <dcterms:created xsi:type="dcterms:W3CDTF">1996-10-08T23:32:33Z</dcterms:created>
  <dcterms:modified xsi:type="dcterms:W3CDTF">2021-01-05T11:19:20Z</dcterms:modified>
  <cp:category/>
  <cp:version/>
  <cp:contentType/>
  <cp:contentStatus/>
</cp:coreProperties>
</file>