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021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"/>
  <c r="N6"/>
  <c r="O6"/>
  <c r="Q11" s="1"/>
  <c r="N12"/>
  <c r="N13"/>
  <c r="N14"/>
  <c r="Q12"/>
  <c r="M22"/>
  <c r="L22"/>
  <c r="K22"/>
  <c r="J22"/>
  <c r="I22"/>
  <c r="H22"/>
  <c r="G22"/>
  <c r="F22"/>
  <c r="E22"/>
  <c r="D22"/>
  <c r="C22"/>
  <c r="B22"/>
  <c r="M21"/>
  <c r="L21"/>
  <c r="K21"/>
  <c r="J21"/>
  <c r="I21"/>
  <c r="H21"/>
  <c r="G21"/>
  <c r="F21"/>
  <c r="E21"/>
  <c r="D21"/>
  <c r="C21"/>
  <c r="B21"/>
  <c r="N19"/>
  <c r="M18"/>
  <c r="M20" s="1"/>
  <c r="L18"/>
  <c r="L20" s="1"/>
  <c r="K18"/>
  <c r="K20" s="1"/>
  <c r="J18"/>
  <c r="J20" s="1"/>
  <c r="I18"/>
  <c r="I20" s="1"/>
  <c r="H18"/>
  <c r="H20" s="1"/>
  <c r="G18"/>
  <c r="G20" s="1"/>
  <c r="F18"/>
  <c r="F20" s="1"/>
  <c r="E18"/>
  <c r="E20" s="1"/>
  <c r="D18"/>
  <c r="D20" s="1"/>
  <c r="C18"/>
  <c r="C20" s="1"/>
  <c r="B18"/>
  <c r="B20" s="1"/>
  <c r="N17"/>
  <c r="N16"/>
  <c r="N15"/>
  <c r="N11"/>
  <c r="N10"/>
  <c r="N9"/>
  <c r="N8"/>
  <c r="N7"/>
  <c r="N22"/>
  <c r="O18"/>
  <c r="O14"/>
  <c r="Q13" l="1"/>
  <c r="N21"/>
  <c r="N18"/>
  <c r="N20" s="1"/>
  <c r="Q14"/>
</calcChain>
</file>

<file path=xl/sharedStrings.xml><?xml version="1.0" encoding="utf-8"?>
<sst xmlns="http://schemas.openxmlformats.org/spreadsheetml/2006/main" count="20" uniqueCount="20">
  <si>
    <t>липень</t>
  </si>
  <si>
    <t>серпень</t>
  </si>
  <si>
    <t>вересень</t>
  </si>
  <si>
    <t>жовтень</t>
  </si>
  <si>
    <t>всього</t>
  </si>
  <si>
    <t>ВСЬОГО</t>
  </si>
  <si>
    <t>січень</t>
  </si>
  <si>
    <t>лютий</t>
  </si>
  <si>
    <t>березень</t>
  </si>
  <si>
    <t>квітень</t>
  </si>
  <si>
    <t>травень</t>
  </si>
  <si>
    <t>червень</t>
  </si>
  <si>
    <t>листопад</t>
  </si>
  <si>
    <t>грудень</t>
  </si>
  <si>
    <t>КЕКВ</t>
  </si>
  <si>
    <t>остальн</t>
  </si>
  <si>
    <t>2111;2120</t>
  </si>
  <si>
    <t>лим дов</t>
  </si>
  <si>
    <t>Василівський ЗЗСО</t>
  </si>
  <si>
    <t>КОШТОРИС 2023г.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</si>
</sst>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b/>
      <sz val="9"/>
      <color indexed="3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30"/>
      <name val="Calibri"/>
      <family val="2"/>
      <charset val="204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/>
    <xf numFmtId="0" fontId="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A24" sqref="A24:O27"/>
    </sheetView>
  </sheetViews>
  <sheetFormatPr defaultRowHeight="15"/>
  <cols>
    <col min="1" max="1" width="6.7109375" customWidth="1"/>
    <col min="3" max="3" width="8.5703125" customWidth="1"/>
    <col min="5" max="5" width="7.5703125" customWidth="1"/>
    <col min="6" max="6" width="8.42578125" customWidth="1"/>
    <col min="7" max="7" width="8.28515625" customWidth="1"/>
    <col min="8" max="8" width="8.140625" customWidth="1"/>
    <col min="9" max="9" width="7.5703125" customWidth="1"/>
    <col min="10" max="10" width="7.7109375" customWidth="1"/>
    <col min="11" max="11" width="8.140625" customWidth="1"/>
    <col min="12" max="12" width="8.7109375" customWidth="1"/>
    <col min="13" max="13" width="8.140625" customWidth="1"/>
    <col min="14" max="14" width="8.42578125" customWidth="1"/>
    <col min="15" max="15" width="9.42578125" customWidth="1"/>
  </cols>
  <sheetData>
    <row r="1" spans="1:17">
      <c r="E1" s="19" t="s">
        <v>19</v>
      </c>
      <c r="F1" s="19"/>
      <c r="G1" s="19"/>
      <c r="H1" s="19"/>
    </row>
    <row r="3" spans="1:17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7">
      <c r="A4" s="1" t="s">
        <v>14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12</v>
      </c>
      <c r="M4" s="1" t="s">
        <v>13</v>
      </c>
      <c r="N4" s="1" t="s">
        <v>4</v>
      </c>
      <c r="O4" s="5"/>
    </row>
    <row r="5" spans="1:17">
      <c r="A5" s="2">
        <v>2111</v>
      </c>
      <c r="B5" s="17">
        <v>156600</v>
      </c>
      <c r="C5" s="17">
        <v>156600</v>
      </c>
      <c r="D5" s="17">
        <v>156600</v>
      </c>
      <c r="E5" s="17">
        <v>142600</v>
      </c>
      <c r="F5" s="17">
        <v>145400</v>
      </c>
      <c r="G5" s="17">
        <v>147200</v>
      </c>
      <c r="H5" s="17">
        <v>131600</v>
      </c>
      <c r="I5" s="17">
        <v>131600</v>
      </c>
      <c r="J5" s="17">
        <v>131600</v>
      </c>
      <c r="K5" s="17">
        <v>139600</v>
      </c>
      <c r="L5" s="17">
        <v>150600</v>
      </c>
      <c r="M5" s="17">
        <v>156800</v>
      </c>
      <c r="N5" s="2">
        <f>SUM(B5:M5)</f>
        <v>1746800</v>
      </c>
      <c r="O5" s="6"/>
    </row>
    <row r="6" spans="1:17">
      <c r="A6" s="2">
        <v>2120</v>
      </c>
      <c r="B6" s="17">
        <v>42000</v>
      </c>
      <c r="C6" s="17">
        <v>42000</v>
      </c>
      <c r="D6" s="17">
        <v>42000</v>
      </c>
      <c r="E6" s="17">
        <v>38100</v>
      </c>
      <c r="F6" s="17">
        <v>38800</v>
      </c>
      <c r="G6" s="17">
        <v>39300</v>
      </c>
      <c r="H6" s="17">
        <v>35200</v>
      </c>
      <c r="I6" s="17">
        <v>35100</v>
      </c>
      <c r="J6" s="17">
        <v>35100</v>
      </c>
      <c r="K6" s="17">
        <v>37100</v>
      </c>
      <c r="L6" s="17">
        <v>40000</v>
      </c>
      <c r="M6" s="17">
        <v>41700</v>
      </c>
      <c r="N6" s="2">
        <f t="shared" ref="N6:N17" si="0">SUM(B6:M6)</f>
        <v>466400</v>
      </c>
      <c r="O6" s="5">
        <f>N5+N6</f>
        <v>2213200</v>
      </c>
      <c r="P6" s="15"/>
      <c r="Q6" s="15"/>
    </row>
    <row r="7" spans="1:17">
      <c r="A7" s="16">
        <v>2210</v>
      </c>
      <c r="B7" s="18">
        <v>2000</v>
      </c>
      <c r="C7" s="18">
        <v>2000</v>
      </c>
      <c r="D7" s="18">
        <v>1350</v>
      </c>
      <c r="E7" s="18">
        <v>1000</v>
      </c>
      <c r="F7" s="18">
        <v>1970</v>
      </c>
      <c r="G7" s="18">
        <v>1000</v>
      </c>
      <c r="H7" s="18">
        <v>2000</v>
      </c>
      <c r="I7" s="18">
        <v>2100</v>
      </c>
      <c r="J7" s="18">
        <v>2400</v>
      </c>
      <c r="K7" s="18">
        <v>2000</v>
      </c>
      <c r="L7" s="18">
        <v>1000</v>
      </c>
      <c r="M7" s="18">
        <v>1000</v>
      </c>
      <c r="N7" s="16">
        <f t="shared" si="0"/>
        <v>19820</v>
      </c>
      <c r="O7" s="5"/>
      <c r="P7" s="15"/>
      <c r="Q7" s="15"/>
    </row>
    <row r="8" spans="1:17">
      <c r="A8" s="3">
        <v>2220</v>
      </c>
      <c r="B8" s="17"/>
      <c r="C8" s="17">
        <v>0</v>
      </c>
      <c r="D8" s="17">
        <v>0</v>
      </c>
      <c r="E8" s="17"/>
      <c r="F8" s="17">
        <v>0</v>
      </c>
      <c r="G8" s="17">
        <v>0</v>
      </c>
      <c r="H8" s="17">
        <v>500</v>
      </c>
      <c r="I8" s="17">
        <v>0</v>
      </c>
      <c r="J8" s="17">
        <v>0</v>
      </c>
      <c r="K8" s="17">
        <v>500</v>
      </c>
      <c r="L8" s="17">
        <v>0</v>
      </c>
      <c r="M8" s="17">
        <v>0</v>
      </c>
      <c r="N8" s="2">
        <f t="shared" si="0"/>
        <v>1000</v>
      </c>
      <c r="O8" s="5"/>
      <c r="P8" s="15"/>
      <c r="Q8" s="15"/>
    </row>
    <row r="9" spans="1:17">
      <c r="A9" s="3">
        <v>2230</v>
      </c>
      <c r="B9" s="17">
        <v>12200</v>
      </c>
      <c r="C9" s="17">
        <v>12200</v>
      </c>
      <c r="D9" s="17">
        <v>12200</v>
      </c>
      <c r="E9" s="17">
        <v>12200</v>
      </c>
      <c r="F9" s="17">
        <v>12200</v>
      </c>
      <c r="G9" s="17">
        <v>6100</v>
      </c>
      <c r="H9" s="17">
        <v>6100</v>
      </c>
      <c r="I9" s="17">
        <v>6100</v>
      </c>
      <c r="J9" s="17">
        <v>12200</v>
      </c>
      <c r="K9" s="17">
        <v>12200</v>
      </c>
      <c r="L9" s="17">
        <v>12200</v>
      </c>
      <c r="M9" s="17">
        <v>12300</v>
      </c>
      <c r="N9" s="2">
        <f t="shared" si="0"/>
        <v>128200</v>
      </c>
      <c r="O9" s="5"/>
    </row>
    <row r="10" spans="1:17">
      <c r="A10" s="16">
        <v>2240</v>
      </c>
      <c r="B10" s="18">
        <v>3000</v>
      </c>
      <c r="C10" s="18">
        <v>3000</v>
      </c>
      <c r="D10" s="18">
        <v>2650</v>
      </c>
      <c r="E10" s="18">
        <v>2100</v>
      </c>
      <c r="F10" s="18">
        <v>1500</v>
      </c>
      <c r="G10" s="18">
        <v>2400</v>
      </c>
      <c r="H10" s="18">
        <v>2000</v>
      </c>
      <c r="I10" s="18">
        <v>1300</v>
      </c>
      <c r="J10" s="18">
        <v>1000</v>
      </c>
      <c r="K10" s="18">
        <v>2000</v>
      </c>
      <c r="L10" s="18">
        <v>4000</v>
      </c>
      <c r="M10" s="18">
        <v>4000</v>
      </c>
      <c r="N10" s="16">
        <f t="shared" si="0"/>
        <v>28950</v>
      </c>
      <c r="O10" s="5"/>
    </row>
    <row r="11" spans="1:17">
      <c r="A11" s="16">
        <v>2250</v>
      </c>
      <c r="B11" s="18"/>
      <c r="C11" s="18"/>
      <c r="D11" s="18"/>
      <c r="E11" s="18">
        <v>600</v>
      </c>
      <c r="F11" s="18"/>
      <c r="G11" s="18">
        <v>600</v>
      </c>
      <c r="H11" s="18">
        <v>0</v>
      </c>
      <c r="I11" s="18">
        <v>600</v>
      </c>
      <c r="J11" s="18">
        <v>600</v>
      </c>
      <c r="K11" s="18">
        <v>0</v>
      </c>
      <c r="L11" s="18"/>
      <c r="M11" s="18"/>
      <c r="N11" s="16">
        <f t="shared" si="0"/>
        <v>2400</v>
      </c>
      <c r="O11" s="5"/>
      <c r="P11" s="14" t="s">
        <v>16</v>
      </c>
      <c r="Q11" s="12">
        <f>O6</f>
        <v>2213200</v>
      </c>
    </row>
    <row r="12" spans="1:17">
      <c r="A12" s="3">
        <v>2272</v>
      </c>
      <c r="B12" s="17">
        <v>300</v>
      </c>
      <c r="C12" s="17">
        <v>300</v>
      </c>
      <c r="D12" s="17">
        <v>300</v>
      </c>
      <c r="E12" s="17">
        <v>300</v>
      </c>
      <c r="F12" s="17">
        <v>300</v>
      </c>
      <c r="G12" s="17">
        <v>300</v>
      </c>
      <c r="H12" s="17">
        <v>300</v>
      </c>
      <c r="I12" s="17">
        <v>200</v>
      </c>
      <c r="J12" s="17">
        <v>200</v>
      </c>
      <c r="K12" s="17">
        <v>200</v>
      </c>
      <c r="L12" s="17">
        <v>200</v>
      </c>
      <c r="M12" s="17">
        <v>200</v>
      </c>
      <c r="N12" s="2">
        <f t="shared" si="0"/>
        <v>3100</v>
      </c>
      <c r="O12" s="5"/>
      <c r="P12" s="13">
        <v>2270</v>
      </c>
      <c r="Q12" s="12">
        <f>N12+N13+N14</f>
        <v>189500</v>
      </c>
    </row>
    <row r="13" spans="1:17">
      <c r="A13" s="3">
        <v>2273</v>
      </c>
      <c r="B13" s="17">
        <v>15000</v>
      </c>
      <c r="C13" s="17">
        <v>15000</v>
      </c>
      <c r="D13" s="17">
        <v>15000</v>
      </c>
      <c r="E13" s="17">
        <v>5000</v>
      </c>
      <c r="F13" s="17">
        <v>3000</v>
      </c>
      <c r="G13" s="17">
        <v>3000</v>
      </c>
      <c r="H13" s="17">
        <v>3000</v>
      </c>
      <c r="I13" s="17">
        <v>3000</v>
      </c>
      <c r="J13" s="17">
        <v>3000</v>
      </c>
      <c r="K13" s="17">
        <v>5000</v>
      </c>
      <c r="L13" s="17">
        <v>13000</v>
      </c>
      <c r="M13" s="17">
        <v>10000</v>
      </c>
      <c r="N13" s="2">
        <f t="shared" si="0"/>
        <v>93000</v>
      </c>
      <c r="O13" s="5"/>
      <c r="P13" s="12" t="s">
        <v>15</v>
      </c>
      <c r="Q13" s="12">
        <f>N7+N8+N9+N10+N11+N16+N15</f>
        <v>183200</v>
      </c>
    </row>
    <row r="14" spans="1:17">
      <c r="A14" s="3">
        <v>2275</v>
      </c>
      <c r="B14" s="17">
        <v>29000</v>
      </c>
      <c r="C14" s="17">
        <v>29000</v>
      </c>
      <c r="D14" s="17">
        <v>0</v>
      </c>
      <c r="E14" s="17">
        <v>35400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2">
        <f t="shared" si="0"/>
        <v>93400</v>
      </c>
      <c r="O14" s="5">
        <f>N12+N13+N14</f>
        <v>189500</v>
      </c>
      <c r="P14" s="12"/>
      <c r="Q14" s="12">
        <f>SUM(Q11:Q13)</f>
        <v>2585900</v>
      </c>
    </row>
    <row r="15" spans="1:17">
      <c r="A15" s="3">
        <v>2282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2">
        <f t="shared" si="0"/>
        <v>0</v>
      </c>
      <c r="O15" s="5"/>
    </row>
    <row r="16" spans="1:17">
      <c r="A16" s="16">
        <v>2800</v>
      </c>
      <c r="B16" s="18">
        <v>1000</v>
      </c>
      <c r="C16" s="18">
        <v>1000</v>
      </c>
      <c r="D16" s="18"/>
      <c r="E16" s="18">
        <v>300</v>
      </c>
      <c r="F16" s="18">
        <v>530</v>
      </c>
      <c r="G16" s="18"/>
      <c r="H16" s="18">
        <v>0</v>
      </c>
      <c r="I16" s="18"/>
      <c r="J16" s="18"/>
      <c r="K16" s="18">
        <v>0</v>
      </c>
      <c r="L16" s="18"/>
      <c r="M16" s="18"/>
      <c r="N16" s="16">
        <f t="shared" si="0"/>
        <v>2830</v>
      </c>
      <c r="O16" s="5"/>
    </row>
    <row r="17" spans="1: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">
        <f t="shared" si="0"/>
        <v>0</v>
      </c>
      <c r="O17" s="5"/>
    </row>
    <row r="18" spans="1:15">
      <c r="A18" s="2" t="s">
        <v>5</v>
      </c>
      <c r="B18" s="2">
        <f t="shared" ref="B18:N18" si="1">SUM(B5:B17)</f>
        <v>261100</v>
      </c>
      <c r="C18" s="2">
        <f t="shared" si="1"/>
        <v>261100</v>
      </c>
      <c r="D18" s="2">
        <f t="shared" si="1"/>
        <v>230100</v>
      </c>
      <c r="E18" s="2">
        <f t="shared" si="1"/>
        <v>237600</v>
      </c>
      <c r="F18" s="2">
        <f t="shared" si="1"/>
        <v>203700</v>
      </c>
      <c r="G18" s="2">
        <f t="shared" si="1"/>
        <v>199900</v>
      </c>
      <c r="H18" s="2">
        <f t="shared" si="1"/>
        <v>180700</v>
      </c>
      <c r="I18" s="2">
        <f t="shared" si="1"/>
        <v>180000</v>
      </c>
      <c r="J18" s="2">
        <f t="shared" si="1"/>
        <v>186100</v>
      </c>
      <c r="K18" s="2">
        <f t="shared" si="1"/>
        <v>198600</v>
      </c>
      <c r="L18" s="2">
        <f t="shared" si="1"/>
        <v>221000</v>
      </c>
      <c r="M18" s="2">
        <f t="shared" si="1"/>
        <v>226000</v>
      </c>
      <c r="N18" s="2">
        <f t="shared" si="1"/>
        <v>2585900</v>
      </c>
      <c r="O18" s="4">
        <f>N5+N6+N7+N8+N9+N10+N11+N12+N13+N14+N15+N17+N16</f>
        <v>2585900</v>
      </c>
    </row>
    <row r="19" spans="1:15">
      <c r="A19" s="7" t="s">
        <v>17</v>
      </c>
      <c r="B19" s="8">
        <v>261100</v>
      </c>
      <c r="C19" s="8">
        <v>261100</v>
      </c>
      <c r="D19" s="8">
        <v>230100</v>
      </c>
      <c r="E19" s="8">
        <v>237600</v>
      </c>
      <c r="F19" s="8">
        <v>203700</v>
      </c>
      <c r="G19" s="8">
        <v>199900</v>
      </c>
      <c r="H19" s="8">
        <v>180700</v>
      </c>
      <c r="I19" s="8">
        <v>180000</v>
      </c>
      <c r="J19" s="8">
        <v>186100</v>
      </c>
      <c r="K19" s="8">
        <v>198600</v>
      </c>
      <c r="L19" s="8">
        <v>221000</v>
      </c>
      <c r="M19" s="8">
        <v>227000</v>
      </c>
      <c r="N19" s="8">
        <f>SUM(B19:M19)</f>
        <v>2586900</v>
      </c>
      <c r="O19" s="5"/>
    </row>
    <row r="20" spans="1:15">
      <c r="A20" s="7"/>
      <c r="B20" s="9">
        <f>B19-B18</f>
        <v>0</v>
      </c>
      <c r="C20" s="9">
        <f t="shared" ref="C20:N20" si="2">C19-C18</f>
        <v>0</v>
      </c>
      <c r="D20" s="9">
        <f t="shared" si="2"/>
        <v>0</v>
      </c>
      <c r="E20" s="9">
        <f t="shared" si="2"/>
        <v>0</v>
      </c>
      <c r="F20" s="9">
        <f t="shared" si="2"/>
        <v>0</v>
      </c>
      <c r="G20" s="9">
        <f t="shared" si="2"/>
        <v>0</v>
      </c>
      <c r="H20" s="9">
        <f t="shared" si="2"/>
        <v>0</v>
      </c>
      <c r="I20" s="9">
        <f t="shared" si="2"/>
        <v>0</v>
      </c>
      <c r="J20" s="9">
        <f t="shared" si="2"/>
        <v>0</v>
      </c>
      <c r="K20" s="9">
        <f t="shared" si="2"/>
        <v>0</v>
      </c>
      <c r="L20" s="9">
        <f t="shared" si="2"/>
        <v>0</v>
      </c>
      <c r="M20" s="9">
        <f t="shared" si="2"/>
        <v>1000</v>
      </c>
      <c r="N20" s="9">
        <f t="shared" si="2"/>
        <v>1000</v>
      </c>
      <c r="O20" s="5"/>
    </row>
    <row r="21" spans="1:15">
      <c r="A21" s="10">
        <v>5000</v>
      </c>
      <c r="B21" s="11">
        <f>B7+B10+B11+B16</f>
        <v>6000</v>
      </c>
      <c r="C21" s="11">
        <f t="shared" ref="C21:N21" si="3">C7+C10+C11+C16</f>
        <v>6000</v>
      </c>
      <c r="D21" s="11">
        <f t="shared" si="3"/>
        <v>4000</v>
      </c>
      <c r="E21" s="11">
        <f t="shared" si="3"/>
        <v>4000</v>
      </c>
      <c r="F21" s="11">
        <f t="shared" si="3"/>
        <v>4000</v>
      </c>
      <c r="G21" s="11">
        <f t="shared" si="3"/>
        <v>4000</v>
      </c>
      <c r="H21" s="11">
        <f t="shared" si="3"/>
        <v>4000</v>
      </c>
      <c r="I21" s="11">
        <f t="shared" si="3"/>
        <v>4000</v>
      </c>
      <c r="J21" s="11">
        <f t="shared" si="3"/>
        <v>4000</v>
      </c>
      <c r="K21" s="11">
        <f t="shared" si="3"/>
        <v>4000</v>
      </c>
      <c r="L21" s="11">
        <f t="shared" si="3"/>
        <v>5000</v>
      </c>
      <c r="M21" s="11">
        <f t="shared" si="3"/>
        <v>5000</v>
      </c>
      <c r="N21" s="11">
        <f t="shared" si="3"/>
        <v>54000</v>
      </c>
      <c r="O21" s="5"/>
    </row>
    <row r="22" spans="1:15">
      <c r="A22" s="10">
        <v>2270</v>
      </c>
      <c r="B22" s="11">
        <f>B12+B13+B14</f>
        <v>44300</v>
      </c>
      <c r="C22" s="11">
        <f t="shared" ref="C22:N22" si="4">C12+C13+C14</f>
        <v>44300</v>
      </c>
      <c r="D22" s="11">
        <f t="shared" si="4"/>
        <v>15300</v>
      </c>
      <c r="E22" s="11">
        <f t="shared" si="4"/>
        <v>40700</v>
      </c>
      <c r="F22" s="11">
        <f t="shared" si="4"/>
        <v>3300</v>
      </c>
      <c r="G22" s="11">
        <f t="shared" si="4"/>
        <v>3300</v>
      </c>
      <c r="H22" s="11">
        <f t="shared" si="4"/>
        <v>3300</v>
      </c>
      <c r="I22" s="11">
        <f t="shared" si="4"/>
        <v>3200</v>
      </c>
      <c r="J22" s="11">
        <f t="shared" si="4"/>
        <v>3200</v>
      </c>
      <c r="K22" s="11">
        <f t="shared" si="4"/>
        <v>5200</v>
      </c>
      <c r="L22" s="11">
        <f t="shared" si="4"/>
        <v>13200</v>
      </c>
      <c r="M22" s="11">
        <f t="shared" si="4"/>
        <v>10200</v>
      </c>
      <c r="N22" s="11">
        <f t="shared" si="4"/>
        <v>189500</v>
      </c>
      <c r="O22" s="5"/>
    </row>
  </sheetData>
  <mergeCells count="2">
    <mergeCell ref="E1:H1"/>
    <mergeCell ref="A3:M3"/>
  </mergeCells>
  <printOptions horizontalCentered="1"/>
  <pageMargins left="0" right="0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2023-01-23T15:55:46Z</dcterms:modified>
</cp:coreProperties>
</file>