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8" windowWidth="20112" windowHeight="7992" activeTab="3"/>
  </bookViews>
  <sheets>
    <sheet name="січень" sheetId="1" r:id="rId1"/>
    <sheet name="лютий " sheetId="2" r:id="rId2"/>
    <sheet name="березень" sheetId="3" r:id="rId3"/>
    <sheet name="квітень" sheetId="4" r:id="rId4"/>
  </sheets>
  <calcPr calcId="125725"/>
</workbook>
</file>

<file path=xl/calcChain.xml><?xml version="1.0" encoding="utf-8"?>
<calcChain xmlns="http://schemas.openxmlformats.org/spreadsheetml/2006/main">
  <c r="M27" i="4"/>
  <c r="K27"/>
  <c r="J27"/>
  <c r="I27"/>
  <c r="G27"/>
  <c r="E27"/>
  <c r="L25"/>
  <c r="L27" s="1"/>
  <c r="H25"/>
  <c r="H27" s="1"/>
  <c r="F25"/>
  <c r="F27" s="1"/>
  <c r="D25"/>
  <c r="D27" s="1"/>
  <c r="C25"/>
  <c r="C27" s="1"/>
  <c r="B25"/>
  <c r="B27" s="1"/>
  <c r="N19"/>
  <c r="N14"/>
  <c r="N13"/>
  <c r="N10"/>
  <c r="N43" i="3"/>
  <c r="I56"/>
  <c r="F56"/>
  <c r="C56"/>
  <c r="I27" i="2"/>
  <c r="I29" s="1"/>
  <c r="N26"/>
  <c r="C29"/>
  <c r="F29"/>
  <c r="H29"/>
  <c r="L29"/>
  <c r="N16"/>
  <c r="M56" i="3"/>
  <c r="K56"/>
  <c r="J56"/>
  <c r="G56"/>
  <c r="E56"/>
  <c r="L54"/>
  <c r="L56" s="1"/>
  <c r="H54"/>
  <c r="H56" s="1"/>
  <c r="F54"/>
  <c r="D54"/>
  <c r="D56" s="1"/>
  <c r="C54"/>
  <c r="B54"/>
  <c r="B56" s="1"/>
  <c r="N48"/>
  <c r="N42"/>
  <c r="N39"/>
  <c r="M29" i="2"/>
  <c r="K29"/>
  <c r="J29"/>
  <c r="G29"/>
  <c r="E29"/>
  <c r="L27"/>
  <c r="H27"/>
  <c r="F27"/>
  <c r="D27"/>
  <c r="D29" s="1"/>
  <c r="C27"/>
  <c r="B27"/>
  <c r="B29" s="1"/>
  <c r="N21"/>
  <c r="N15"/>
  <c r="N12"/>
  <c r="N11"/>
  <c r="M29" i="1"/>
  <c r="L29"/>
  <c r="K29"/>
  <c r="J29"/>
  <c r="I29"/>
  <c r="H29"/>
  <c r="G29"/>
  <c r="F29"/>
  <c r="E29"/>
  <c r="D29"/>
  <c r="C29"/>
  <c r="N27"/>
  <c r="N29" s="1"/>
  <c r="N21"/>
  <c r="N15"/>
  <c r="N12"/>
  <c r="C27"/>
  <c r="B27"/>
  <c r="B29" s="1"/>
  <c r="D27"/>
  <c r="L27"/>
  <c r="H27"/>
  <c r="F27"/>
  <c r="N11"/>
  <c r="N25" i="4" l="1"/>
  <c r="N27" s="1"/>
  <c r="N54" i="3"/>
  <c r="N56" s="1"/>
  <c r="N27" i="2"/>
  <c r="N29" s="1"/>
</calcChain>
</file>

<file path=xl/sharedStrings.xml><?xml version="1.0" encoding="utf-8"?>
<sst xmlns="http://schemas.openxmlformats.org/spreadsheetml/2006/main" count="116" uniqueCount="33">
  <si>
    <t xml:space="preserve">Ідентифікаційний </t>
  </si>
  <si>
    <t>код за ЄДРПОУ</t>
  </si>
  <si>
    <t>КАРТКА  АНАЛІТИЧНОГО  ОБЛІКУ  КАСОВИХ  ВИДАТКІВ</t>
  </si>
  <si>
    <t>Трудове</t>
  </si>
  <si>
    <t xml:space="preserve">Код програмної класифікації   </t>
  </si>
  <si>
    <t>Вид коштів   0</t>
  </si>
  <si>
    <t>Дата виписки органу Державного казначейства</t>
  </si>
  <si>
    <t>Видатки за кодами економічної класифікації</t>
  </si>
  <si>
    <t>Разом:</t>
  </si>
  <si>
    <t>з поч.року</t>
  </si>
  <si>
    <t>з.пл.</t>
  </si>
  <si>
    <t>з.пл.кредит</t>
  </si>
  <si>
    <t>связь</t>
  </si>
  <si>
    <t>свет</t>
  </si>
  <si>
    <t>питание</t>
  </si>
  <si>
    <t>пуос</t>
  </si>
  <si>
    <t>протипож.навчан.</t>
  </si>
  <si>
    <t>суслов</t>
  </si>
  <si>
    <t>одесакнига</t>
  </si>
  <si>
    <t>НУШ</t>
  </si>
  <si>
    <t>за м-ц</t>
  </si>
  <si>
    <t>ВСЬОГОс нач года</t>
  </si>
  <si>
    <t>34211328</t>
  </si>
  <si>
    <t>угля/брик</t>
  </si>
  <si>
    <t>стр.мат</t>
  </si>
  <si>
    <t>канц.тов</t>
  </si>
  <si>
    <t>стул</t>
  </si>
  <si>
    <t>навчан.учит</t>
  </si>
  <si>
    <t>січень  2022  РОКУ</t>
  </si>
  <si>
    <t>лютий   2022  РОКУ</t>
  </si>
  <si>
    <t>березень  2022  РОКУ</t>
  </si>
  <si>
    <t>екологія</t>
  </si>
  <si>
    <t>квітень  2022  РОКУ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</si>
</sst>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i/>
      <sz val="11"/>
      <name val="Arial Cyr"/>
      <family val="2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i/>
      <sz val="10"/>
      <color indexed="12"/>
      <name val="Arial Cyr"/>
      <charset val="204"/>
    </font>
    <font>
      <sz val="11"/>
      <name val="Arial Cyr"/>
      <charset val="204"/>
    </font>
    <font>
      <b/>
      <i/>
      <sz val="11"/>
      <color indexed="12"/>
      <name val="Arial Cyr"/>
      <charset val="204"/>
    </font>
    <font>
      <b/>
      <sz val="12"/>
      <color indexed="12"/>
      <name val="Arial Cyr"/>
      <family val="2"/>
      <charset val="204"/>
    </font>
    <font>
      <b/>
      <sz val="9"/>
      <color indexed="12"/>
      <name val="Arial Cyr"/>
      <family val="2"/>
      <charset val="204"/>
    </font>
    <font>
      <b/>
      <sz val="11"/>
      <color indexed="16"/>
      <name val="Arial Cyr"/>
      <charset val="204"/>
    </font>
    <font>
      <b/>
      <sz val="11"/>
      <color indexed="18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6"/>
    <xf numFmtId="0" fontId="4" fillId="0" borderId="0" xfId="6" applyFont="1"/>
    <xf numFmtId="49" fontId="3" fillId="0" borderId="0" xfId="6" applyNumberFormat="1" applyFont="1" applyAlignment="1" applyProtection="1">
      <alignment horizontal="left"/>
      <protection locked="0"/>
    </xf>
    <xf numFmtId="49" fontId="3" fillId="0" borderId="0" xfId="6" applyNumberFormat="1" applyFont="1" applyProtection="1">
      <protection locked="0"/>
    </xf>
    <xf numFmtId="49" fontId="4" fillId="0" borderId="0" xfId="6" applyNumberFormat="1" applyFont="1"/>
    <xf numFmtId="0" fontId="4" fillId="0" borderId="0" xfId="6" applyFont="1" applyAlignment="1" applyProtection="1">
      <alignment horizontal="left"/>
      <protection locked="0"/>
    </xf>
    <xf numFmtId="0" fontId="5" fillId="0" borderId="0" xfId="6" applyFont="1" applyAlignment="1">
      <alignment horizontal="center" vertical="center"/>
    </xf>
    <xf numFmtId="0" fontId="3" fillId="0" borderId="0" xfId="6" applyFont="1"/>
    <xf numFmtId="49" fontId="4" fillId="0" borderId="0" xfId="6" applyNumberFormat="1" applyFont="1" applyAlignment="1" applyProtection="1">
      <alignment horizontal="left"/>
      <protection locked="0"/>
    </xf>
    <xf numFmtId="0" fontId="5" fillId="0" borderId="0" xfId="6" applyFont="1" applyAlignment="1">
      <alignment horizontal="centerContinuous" vertical="center"/>
    </xf>
    <xf numFmtId="0" fontId="4" fillId="0" borderId="0" xfId="6" applyFont="1" applyBorder="1" applyAlignment="1"/>
    <xf numFmtId="0" fontId="5" fillId="0" borderId="0" xfId="6" applyFont="1" applyBorder="1" applyAlignment="1">
      <alignment horizontal="center" vertical="center"/>
    </xf>
    <xf numFmtId="0" fontId="4" fillId="0" borderId="0" xfId="6" applyFont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7" fillId="0" borderId="0" xfId="6" applyFont="1" applyBorder="1" applyAlignment="1">
      <alignment horizontal="centerContinuous" vertical="center"/>
    </xf>
    <xf numFmtId="0" fontId="4" fillId="0" borderId="2" xfId="6" applyFont="1" applyBorder="1" applyAlignment="1">
      <alignment horizontal="center" vertical="center"/>
    </xf>
    <xf numFmtId="0" fontId="9" fillId="0" borderId="0" xfId="6" applyFont="1"/>
    <xf numFmtId="0" fontId="9" fillId="0" borderId="2" xfId="6" applyFont="1" applyBorder="1"/>
    <xf numFmtId="14" fontId="9" fillId="0" borderId="2" xfId="6" applyNumberFormat="1" applyFont="1" applyBorder="1" applyAlignment="1">
      <alignment horizontal="center"/>
    </xf>
    <xf numFmtId="0" fontId="9" fillId="0" borderId="3" xfId="6" applyFont="1" applyBorder="1"/>
    <xf numFmtId="14" fontId="10" fillId="0" borderId="2" xfId="6" applyNumberFormat="1" applyFont="1" applyBorder="1" applyAlignment="1">
      <alignment horizontal="center"/>
    </xf>
    <xf numFmtId="2" fontId="10" fillId="0" borderId="2" xfId="6" applyNumberFormat="1" applyFont="1" applyBorder="1"/>
    <xf numFmtId="0" fontId="10" fillId="0" borderId="2" xfId="6" applyFont="1" applyBorder="1"/>
    <xf numFmtId="2" fontId="11" fillId="0" borderId="3" xfId="6" applyNumberFormat="1" applyFont="1" applyBorder="1"/>
    <xf numFmtId="2" fontId="10" fillId="0" borderId="4" xfId="6" applyNumberFormat="1" applyFont="1" applyBorder="1"/>
    <xf numFmtId="0" fontId="6" fillId="0" borderId="4" xfId="6" applyFont="1" applyBorder="1" applyAlignment="1">
      <alignment horizontal="center" vertical="center"/>
    </xf>
    <xf numFmtId="49" fontId="16" fillId="0" borderId="8" xfId="6" applyNumberFormat="1" applyFont="1" applyBorder="1" applyProtection="1">
      <protection locked="0"/>
    </xf>
    <xf numFmtId="0" fontId="15" fillId="0" borderId="9" xfId="6" applyFont="1" applyBorder="1" applyAlignment="1">
      <alignment horizontal="center" vertical="center"/>
    </xf>
    <xf numFmtId="0" fontId="15" fillId="0" borderId="10" xfId="6" applyFont="1" applyBorder="1" applyAlignment="1">
      <alignment horizontal="centerContinuous" vertical="center"/>
    </xf>
    <xf numFmtId="14" fontId="12" fillId="0" borderId="6" xfId="6" applyNumberFormat="1" applyFont="1" applyBorder="1" applyAlignment="1">
      <alignment horizontal="center"/>
    </xf>
    <xf numFmtId="2" fontId="14" fillId="0" borderId="5" xfId="6" applyNumberFormat="1" applyFont="1" applyBorder="1"/>
    <xf numFmtId="0" fontId="17" fillId="0" borderId="11" xfId="6" applyFont="1" applyBorder="1" applyAlignment="1">
      <alignment horizontal="left" vertical="center"/>
    </xf>
    <xf numFmtId="2" fontId="17" fillId="0" borderId="12" xfId="6" applyNumberFormat="1" applyFont="1" applyBorder="1"/>
    <xf numFmtId="0" fontId="17" fillId="0" borderId="12" xfId="6" applyFont="1" applyBorder="1"/>
    <xf numFmtId="2" fontId="17" fillId="0" borderId="13" xfId="6" applyNumberFormat="1" applyFont="1" applyBorder="1"/>
    <xf numFmtId="14" fontId="17" fillId="0" borderId="14" xfId="6" applyNumberFormat="1" applyFont="1" applyBorder="1" applyAlignment="1">
      <alignment horizontal="center"/>
    </xf>
    <xf numFmtId="2" fontId="17" fillId="0" borderId="15" xfId="6" applyNumberFormat="1" applyFont="1" applyBorder="1"/>
    <xf numFmtId="2" fontId="17" fillId="0" borderId="16" xfId="6" applyNumberFormat="1" applyFont="1" applyBorder="1"/>
    <xf numFmtId="0" fontId="18" fillId="0" borderId="6" xfId="6" applyFont="1" applyBorder="1" applyAlignment="1">
      <alignment horizontal="left" wrapText="1"/>
    </xf>
    <xf numFmtId="2" fontId="18" fillId="0" borderId="5" xfId="6" applyNumberFormat="1" applyFont="1" applyBorder="1"/>
    <xf numFmtId="2" fontId="18" fillId="0" borderId="7" xfId="6" applyNumberFormat="1" applyFont="1" applyBorder="1"/>
    <xf numFmtId="14" fontId="11" fillId="0" borderId="2" xfId="6" applyNumberFormat="1" applyFont="1" applyBorder="1" applyAlignment="1">
      <alignment horizontal="center"/>
    </xf>
    <xf numFmtId="2" fontId="9" fillId="0" borderId="2" xfId="6" applyNumberFormat="1" applyFont="1" applyBorder="1"/>
    <xf numFmtId="10" fontId="9" fillId="0" borderId="2" xfId="6" applyNumberFormat="1" applyFont="1" applyBorder="1" applyAlignment="1">
      <alignment horizontal="center"/>
    </xf>
    <xf numFmtId="2" fontId="13" fillId="0" borderId="2" xfId="6" applyNumberFormat="1" applyFont="1" applyBorder="1"/>
    <xf numFmtId="2" fontId="9" fillId="0" borderId="0" xfId="6" applyNumberFormat="1" applyFont="1" applyBorder="1"/>
    <xf numFmtId="14" fontId="21" fillId="0" borderId="2" xfId="6" applyNumberFormat="1" applyFont="1" applyBorder="1" applyAlignment="1">
      <alignment horizontal="center"/>
    </xf>
    <xf numFmtId="0" fontId="9" fillId="0" borderId="0" xfId="6" applyFont="1" applyBorder="1"/>
    <xf numFmtId="49" fontId="3" fillId="0" borderId="0" xfId="6" applyNumberFormat="1" applyFont="1" applyAlignment="1">
      <alignment horizontal="left"/>
    </xf>
    <xf numFmtId="0" fontId="4" fillId="0" borderId="2" xfId="6" applyFont="1" applyBorder="1" applyAlignment="1">
      <alignment horizontal="center" vertical="center" wrapText="1"/>
    </xf>
    <xf numFmtId="49" fontId="4" fillId="0" borderId="2" xfId="6" applyNumberFormat="1" applyFont="1" applyBorder="1" applyAlignment="1">
      <alignment horizontal="center" vertical="center"/>
    </xf>
    <xf numFmtId="49" fontId="8" fillId="0" borderId="2" xfId="6" applyNumberFormat="1" applyFont="1" applyBorder="1" applyAlignment="1">
      <alignment horizontal="center" vertical="center"/>
    </xf>
    <xf numFmtId="49" fontId="2" fillId="0" borderId="17" xfId="6" applyNumberFormat="1" applyFont="1" applyBorder="1" applyAlignment="1">
      <alignment horizontal="center" vertical="center"/>
    </xf>
    <xf numFmtId="49" fontId="2" fillId="0" borderId="18" xfId="6" applyNumberFormat="1" applyFont="1" applyBorder="1" applyAlignment="1">
      <alignment horizontal="center" vertical="center"/>
    </xf>
    <xf numFmtId="0" fontId="2" fillId="0" borderId="0" xfId="6" applyFont="1" applyAlignment="1">
      <alignment horizontal="center" vertical="top"/>
    </xf>
    <xf numFmtId="49" fontId="4" fillId="0" borderId="0" xfId="6" applyNumberFormat="1" applyFont="1" applyAlignment="1" applyProtection="1">
      <alignment horizontal="left" vertical="center"/>
      <protection locked="0"/>
    </xf>
    <xf numFmtId="17" fontId="15" fillId="0" borderId="8" xfId="6" applyNumberFormat="1" applyFont="1" applyBorder="1" applyAlignment="1">
      <alignment horizontal="center"/>
    </xf>
    <xf numFmtId="17" fontId="15" fillId="0" borderId="9" xfId="6" applyNumberFormat="1" applyFont="1" applyBorder="1" applyAlignment="1">
      <alignment horizontal="center"/>
    </xf>
    <xf numFmtId="0" fontId="15" fillId="0" borderId="9" xfId="6" applyFont="1" applyBorder="1" applyAlignment="1">
      <alignment horizontal="center"/>
    </xf>
    <xf numFmtId="0" fontId="15" fillId="0" borderId="10" xfId="6" applyFont="1" applyBorder="1" applyAlignment="1">
      <alignment horizontal="center"/>
    </xf>
  </cellXfs>
  <cellStyles count="17">
    <cellStyle name="Денежный 2" xfId="3"/>
    <cellStyle name="Денежный 3" xfId="4"/>
    <cellStyle name="Денежный 4" xfId="2"/>
    <cellStyle name="Обычный" xfId="0" builtinId="0"/>
    <cellStyle name="Обычный 2" xfId="5"/>
    <cellStyle name="Обычный 3" xfId="6"/>
    <cellStyle name="Обычный 3 2" xfId="7"/>
    <cellStyle name="Обычный 3_кас. рас. август 2018 xls_file(69)" xfId="8"/>
    <cellStyle name="Обычный 4" xfId="1"/>
    <cellStyle name="Примечание 2" xfId="9"/>
    <cellStyle name="Процентный 2" xfId="11"/>
    <cellStyle name="Процентный 3" xfId="12"/>
    <cellStyle name="Процентный 4" xfId="10"/>
    <cellStyle name="Стиль 1" xfId="13"/>
    <cellStyle name="Финансовый 2" xfId="15"/>
    <cellStyle name="Финансовый 3" xfId="16"/>
    <cellStyle name="Финансовый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29"/>
  <sheetViews>
    <sheetView workbookViewId="0">
      <selection activeCell="B12" sqref="B12"/>
    </sheetView>
  </sheetViews>
  <sheetFormatPr defaultRowHeight="14.4"/>
  <cols>
    <col min="2" max="2" width="12.33203125" customWidth="1"/>
    <col min="3" max="3" width="12" customWidth="1"/>
    <col min="4" max="4" width="11" customWidth="1"/>
    <col min="6" max="7" width="10.44140625" customWidth="1"/>
    <col min="8" max="8" width="10.88671875" customWidth="1"/>
    <col min="12" max="12" width="11.44140625" customWidth="1"/>
    <col min="13" max="13" width="10.5546875" customWidth="1"/>
    <col min="14" max="14" width="13.33203125" customWidth="1"/>
  </cols>
  <sheetData>
    <row r="2" spans="1:14">
      <c r="A2" s="5"/>
      <c r="B2" s="4"/>
      <c r="C2" s="4"/>
      <c r="D2" s="4"/>
      <c r="E2" s="4"/>
      <c r="F2" s="4"/>
      <c r="G2" s="4"/>
      <c r="H2" s="4"/>
      <c r="I2" s="5"/>
      <c r="J2" s="3"/>
      <c r="K2" s="2"/>
      <c r="L2" s="2"/>
      <c r="M2" s="49"/>
      <c r="N2" s="49"/>
    </row>
    <row r="3" spans="1:14" ht="15.6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2"/>
    </row>
    <row r="4" spans="1:14" ht="16.2" thickBot="1">
      <c r="A4" s="9" t="s">
        <v>1</v>
      </c>
      <c r="B4" s="53" t="s">
        <v>22</v>
      </c>
      <c r="C4" s="54"/>
      <c r="D4" s="10"/>
      <c r="E4" s="10"/>
      <c r="F4" s="55" t="s">
        <v>2</v>
      </c>
      <c r="G4" s="55"/>
      <c r="H4" s="55"/>
      <c r="I4" s="55"/>
      <c r="J4" s="55"/>
      <c r="K4" s="55"/>
      <c r="L4" s="55"/>
      <c r="M4" s="11"/>
      <c r="N4" s="2"/>
    </row>
    <row r="5" spans="1:14" ht="16.2" thickBot="1">
      <c r="A5" s="27"/>
      <c r="B5" s="28" t="s">
        <v>3</v>
      </c>
      <c r="C5" s="29"/>
      <c r="D5" s="10"/>
      <c r="E5" s="10"/>
      <c r="F5" s="57" t="s">
        <v>28</v>
      </c>
      <c r="G5" s="58"/>
      <c r="H5" s="59"/>
      <c r="I5" s="59"/>
      <c r="J5" s="59"/>
      <c r="K5" s="59"/>
      <c r="L5" s="59"/>
      <c r="M5" s="59"/>
      <c r="N5" s="60"/>
    </row>
    <row r="6" spans="1:14" ht="15.6">
      <c r="A6" s="56" t="s">
        <v>4</v>
      </c>
      <c r="B6" s="56"/>
      <c r="C6" s="56"/>
      <c r="D6" s="56"/>
      <c r="E6" s="7"/>
      <c r="F6" s="7"/>
      <c r="G6" s="7"/>
      <c r="H6" s="7"/>
      <c r="I6" s="12"/>
      <c r="J6" s="12"/>
      <c r="K6" s="12"/>
      <c r="L6" s="12"/>
      <c r="M6" s="11"/>
      <c r="N6" s="1"/>
    </row>
    <row r="7" spans="1:14">
      <c r="A7" s="13" t="s">
        <v>5</v>
      </c>
      <c r="B7" s="14"/>
      <c r="C7" s="13"/>
      <c r="D7" s="13"/>
      <c r="E7" s="2"/>
      <c r="F7" s="2"/>
      <c r="G7" s="2"/>
      <c r="H7" s="2"/>
      <c r="I7" s="15"/>
      <c r="J7" s="15"/>
      <c r="K7" s="15"/>
      <c r="L7" s="15"/>
      <c r="M7" s="11"/>
      <c r="N7" s="1"/>
    </row>
    <row r="8" spans="1:14">
      <c r="A8" s="50" t="s">
        <v>6</v>
      </c>
      <c r="B8" s="51" t="s">
        <v>7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 t="s">
        <v>8</v>
      </c>
    </row>
    <row r="9" spans="1:14">
      <c r="A9" s="50"/>
      <c r="B9" s="16">
        <v>2111</v>
      </c>
      <c r="C9" s="16">
        <v>2120</v>
      </c>
      <c r="D9" s="16">
        <v>2210</v>
      </c>
      <c r="E9" s="16">
        <v>2220</v>
      </c>
      <c r="F9" s="16">
        <v>2230</v>
      </c>
      <c r="G9" s="16">
        <v>3110</v>
      </c>
      <c r="H9" s="16">
        <v>2240</v>
      </c>
      <c r="I9" s="16">
        <v>2800</v>
      </c>
      <c r="J9" s="16">
        <v>2282</v>
      </c>
      <c r="K9" s="16">
        <v>2272</v>
      </c>
      <c r="L9" s="16">
        <v>2273</v>
      </c>
      <c r="M9" s="16">
        <v>2275</v>
      </c>
      <c r="N9" s="52"/>
    </row>
    <row r="10" spans="1:14" ht="15" thickBot="1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/>
      <c r="H10" s="26">
        <v>7</v>
      </c>
      <c r="I10" s="26">
        <v>8</v>
      </c>
      <c r="J10" s="26">
        <v>11</v>
      </c>
      <c r="K10" s="26">
        <v>12</v>
      </c>
      <c r="L10" s="26">
        <v>13</v>
      </c>
      <c r="M10" s="26">
        <v>16</v>
      </c>
      <c r="N10" s="26">
        <v>18</v>
      </c>
    </row>
    <row r="11" spans="1:14" ht="42.6" thickBot="1">
      <c r="A11" s="39" t="s">
        <v>9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1">
        <f>B11+C11+D11+E11+F11+G11+H11+I11+J11+K11+L11+M11</f>
        <v>0</v>
      </c>
    </row>
    <row r="12" spans="1:14">
      <c r="A12" s="19" t="s">
        <v>10</v>
      </c>
      <c r="B12" s="18">
        <v>415757.03</v>
      </c>
      <c r="C12" s="18">
        <v>89280.25</v>
      </c>
      <c r="D12" s="18"/>
      <c r="E12" s="18"/>
      <c r="F12" s="18"/>
      <c r="G12" s="18"/>
      <c r="H12" s="43"/>
      <c r="I12" s="18"/>
      <c r="J12" s="18"/>
      <c r="K12" s="18"/>
      <c r="L12" s="18"/>
      <c r="M12" s="20"/>
      <c r="N12" s="24">
        <f>B12+C12</f>
        <v>505037.28</v>
      </c>
    </row>
    <row r="13" spans="1:14">
      <c r="A13" s="19" t="s">
        <v>11</v>
      </c>
      <c r="B13" s="18"/>
      <c r="C13" s="18"/>
      <c r="D13" s="18"/>
      <c r="E13" s="18"/>
      <c r="F13" s="18"/>
      <c r="G13" s="48"/>
      <c r="H13" s="46"/>
      <c r="I13" s="18"/>
      <c r="J13" s="18"/>
      <c r="K13" s="18"/>
      <c r="L13" s="18"/>
      <c r="M13" s="20"/>
      <c r="N13" s="24">
        <v>0</v>
      </c>
    </row>
    <row r="14" spans="1:14">
      <c r="A14" s="19" t="s">
        <v>12</v>
      </c>
      <c r="B14" s="43"/>
      <c r="C14" s="18"/>
      <c r="D14" s="18"/>
      <c r="E14" s="43"/>
      <c r="F14" s="43"/>
      <c r="G14" s="46"/>
      <c r="H14" s="17"/>
      <c r="I14" s="18"/>
      <c r="J14" s="43"/>
      <c r="K14" s="43"/>
      <c r="L14" s="43"/>
      <c r="M14" s="43"/>
      <c r="N14" s="24">
        <v>0</v>
      </c>
    </row>
    <row r="15" spans="1:14">
      <c r="A15" s="19" t="s">
        <v>13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>
        <v>1993.85</v>
      </c>
      <c r="M15" s="18"/>
      <c r="N15" s="24">
        <f>L15</f>
        <v>1993.85</v>
      </c>
    </row>
    <row r="16" spans="1:14">
      <c r="A16" s="19" t="s">
        <v>14</v>
      </c>
      <c r="B16" s="43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4">
        <v>0</v>
      </c>
    </row>
    <row r="17" spans="1:14" ht="15.6">
      <c r="A17" s="47" t="s">
        <v>23</v>
      </c>
      <c r="B17" s="4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>
      <c r="A18" s="19" t="s">
        <v>15</v>
      </c>
      <c r="B18" s="43"/>
      <c r="C18" s="18"/>
      <c r="D18" s="18"/>
      <c r="E18" s="18"/>
      <c r="F18" s="43"/>
      <c r="G18" s="43"/>
      <c r="H18" s="18"/>
      <c r="I18" s="18"/>
      <c r="J18" s="18"/>
      <c r="K18" s="18"/>
      <c r="L18" s="18"/>
      <c r="M18" s="18"/>
      <c r="N18" s="24">
        <v>0</v>
      </c>
    </row>
    <row r="19" spans="1:14">
      <c r="A19" s="19" t="s">
        <v>24</v>
      </c>
      <c r="B19" s="4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4">
        <v>0</v>
      </c>
    </row>
    <row r="20" spans="1:14">
      <c r="A20" s="44" t="s">
        <v>16</v>
      </c>
      <c r="B20" s="43"/>
      <c r="C20" s="18"/>
      <c r="D20" s="18"/>
      <c r="E20" s="18"/>
      <c r="F20" s="18"/>
      <c r="G20" s="18"/>
      <c r="H20" s="45"/>
      <c r="I20" s="18"/>
      <c r="J20" s="18"/>
      <c r="K20" s="18"/>
      <c r="L20" s="18"/>
      <c r="M20" s="18"/>
      <c r="N20" s="24">
        <v>0</v>
      </c>
    </row>
    <row r="21" spans="1:14">
      <c r="A21" s="19" t="s">
        <v>17</v>
      </c>
      <c r="B21" s="43"/>
      <c r="C21" s="18"/>
      <c r="D21" s="18"/>
      <c r="E21" s="18"/>
      <c r="F21" s="18"/>
      <c r="G21" s="18"/>
      <c r="H21" s="18">
        <v>400</v>
      </c>
      <c r="I21" s="18"/>
      <c r="J21" s="18"/>
      <c r="K21" s="18"/>
      <c r="L21" s="18"/>
      <c r="M21" s="18"/>
      <c r="N21" s="24">
        <f>H21</f>
        <v>400</v>
      </c>
    </row>
    <row r="22" spans="1:14">
      <c r="A22" s="19" t="s">
        <v>27</v>
      </c>
      <c r="B22" s="43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>
      <c r="A23" s="19" t="s">
        <v>26</v>
      </c>
      <c r="B23" s="4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>
      <c r="A24" s="44" t="s">
        <v>18</v>
      </c>
      <c r="B24" s="4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>
      <c r="A25" s="42" t="s">
        <v>19</v>
      </c>
      <c r="B25" s="43"/>
      <c r="C25" s="18"/>
      <c r="D25" s="25"/>
      <c r="E25" s="18"/>
      <c r="F25" s="18"/>
      <c r="G25" s="18"/>
      <c r="H25" s="18"/>
      <c r="I25" s="18"/>
      <c r="J25" s="18"/>
      <c r="K25" s="18"/>
      <c r="L25" s="18"/>
      <c r="M25" s="18"/>
      <c r="N25" s="24">
        <v>0</v>
      </c>
    </row>
    <row r="26" spans="1:14" ht="15" thickBot="1">
      <c r="A26" s="21" t="s">
        <v>25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>
        <v>0</v>
      </c>
    </row>
    <row r="27" spans="1:14" ht="15" thickBot="1">
      <c r="A27" s="30" t="s">
        <v>20</v>
      </c>
      <c r="B27" s="31">
        <f>SUM(B12:B26)</f>
        <v>415757.03</v>
      </c>
      <c r="C27" s="31">
        <f>SUM(C12:C26)</f>
        <v>89280.25</v>
      </c>
      <c r="D27" s="31">
        <f>SUM(D12:D26)</f>
        <v>0</v>
      </c>
      <c r="E27" s="31">
        <v>0</v>
      </c>
      <c r="F27" s="31">
        <f>SUM(F12:F26)</f>
        <v>0</v>
      </c>
      <c r="G27" s="31">
        <v>0</v>
      </c>
      <c r="H27" s="31">
        <f>SUM(H12:H26)</f>
        <v>400</v>
      </c>
      <c r="I27" s="31">
        <v>0</v>
      </c>
      <c r="J27" s="31">
        <v>0</v>
      </c>
      <c r="K27" s="31">
        <v>0</v>
      </c>
      <c r="L27" s="31">
        <f>SUM(L12:L26)</f>
        <v>1993.85</v>
      </c>
      <c r="M27" s="31">
        <v>0</v>
      </c>
      <c r="N27" s="31">
        <f>SUM(N12:N26)</f>
        <v>507431.13</v>
      </c>
    </row>
    <row r="28" spans="1:14">
      <c r="A28" s="32" t="s">
        <v>21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" thickBot="1">
      <c r="A29" s="36"/>
      <c r="B29" s="37">
        <f>B11+B27</f>
        <v>415757.03</v>
      </c>
      <c r="C29" s="37">
        <f t="shared" ref="C29:N29" si="0">C27</f>
        <v>89280.25</v>
      </c>
      <c r="D29" s="37">
        <f t="shared" si="0"/>
        <v>0</v>
      </c>
      <c r="E29" s="37">
        <f t="shared" si="0"/>
        <v>0</v>
      </c>
      <c r="F29" s="37">
        <f t="shared" si="0"/>
        <v>0</v>
      </c>
      <c r="G29" s="37">
        <f t="shared" si="0"/>
        <v>0</v>
      </c>
      <c r="H29" s="37">
        <f t="shared" si="0"/>
        <v>400</v>
      </c>
      <c r="I29" s="37">
        <f t="shared" si="0"/>
        <v>0</v>
      </c>
      <c r="J29" s="37">
        <f t="shared" si="0"/>
        <v>0</v>
      </c>
      <c r="K29" s="37">
        <f t="shared" si="0"/>
        <v>0</v>
      </c>
      <c r="L29" s="37">
        <f t="shared" si="0"/>
        <v>1993.85</v>
      </c>
      <c r="M29" s="37">
        <f t="shared" si="0"/>
        <v>0</v>
      </c>
      <c r="N29" s="38">
        <f t="shared" si="0"/>
        <v>507431.13</v>
      </c>
    </row>
  </sheetData>
  <mergeCells count="8">
    <mergeCell ref="M2:N2"/>
    <mergeCell ref="A8:A9"/>
    <mergeCell ref="B8:M8"/>
    <mergeCell ref="N8:N9"/>
    <mergeCell ref="B4:C4"/>
    <mergeCell ref="F4:L4"/>
    <mergeCell ref="A6:D6"/>
    <mergeCell ref="F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N29"/>
  <sheetViews>
    <sheetView topLeftCell="A7" workbookViewId="0">
      <selection activeCell="I24" sqref="I24"/>
    </sheetView>
  </sheetViews>
  <sheetFormatPr defaultRowHeight="14.4"/>
  <cols>
    <col min="2" max="2" width="12.33203125" customWidth="1"/>
    <col min="3" max="3" width="11.5546875" customWidth="1"/>
    <col min="6" max="6" width="11" customWidth="1"/>
    <col min="12" max="12" width="11" customWidth="1"/>
    <col min="14" max="14" width="12.33203125" customWidth="1"/>
  </cols>
  <sheetData>
    <row r="2" spans="1:14">
      <c r="A2" s="5"/>
      <c r="B2" s="4"/>
      <c r="C2" s="4"/>
      <c r="D2" s="4"/>
      <c r="E2" s="4"/>
      <c r="F2" s="4"/>
      <c r="G2" s="4"/>
      <c r="H2" s="4"/>
      <c r="I2" s="5"/>
      <c r="J2" s="3"/>
      <c r="K2" s="2"/>
      <c r="L2" s="2"/>
      <c r="M2" s="49"/>
      <c r="N2" s="49"/>
    </row>
    <row r="3" spans="1:14" ht="15.6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2"/>
    </row>
    <row r="4" spans="1:14" ht="16.2" thickBot="1">
      <c r="A4" s="9" t="s">
        <v>1</v>
      </c>
      <c r="B4" s="53" t="s">
        <v>22</v>
      </c>
      <c r="C4" s="54"/>
      <c r="D4" s="10"/>
      <c r="E4" s="10"/>
      <c r="F4" s="55" t="s">
        <v>2</v>
      </c>
      <c r="G4" s="55"/>
      <c r="H4" s="55"/>
      <c r="I4" s="55"/>
      <c r="J4" s="55"/>
      <c r="K4" s="55"/>
      <c r="L4" s="55"/>
      <c r="M4" s="11"/>
      <c r="N4" s="2"/>
    </row>
    <row r="5" spans="1:14" ht="16.2" thickBot="1">
      <c r="A5" s="27"/>
      <c r="B5" s="28" t="s">
        <v>3</v>
      </c>
      <c r="C5" s="29"/>
      <c r="D5" s="10"/>
      <c r="E5" s="10"/>
      <c r="F5" s="57" t="s">
        <v>29</v>
      </c>
      <c r="G5" s="58"/>
      <c r="H5" s="59"/>
      <c r="I5" s="59"/>
      <c r="J5" s="59"/>
      <c r="K5" s="59"/>
      <c r="L5" s="59"/>
      <c r="M5" s="59"/>
      <c r="N5" s="60"/>
    </row>
    <row r="6" spans="1:14" ht="15.6">
      <c r="A6" s="56" t="s">
        <v>4</v>
      </c>
      <c r="B6" s="56"/>
      <c r="C6" s="56"/>
      <c r="D6" s="56"/>
      <c r="E6" s="7"/>
      <c r="F6" s="7"/>
      <c r="G6" s="7"/>
      <c r="H6" s="7"/>
      <c r="I6" s="12"/>
      <c r="J6" s="12"/>
      <c r="K6" s="12"/>
      <c r="L6" s="12"/>
      <c r="M6" s="11"/>
      <c r="N6" s="1"/>
    </row>
    <row r="7" spans="1:14">
      <c r="A7" s="13" t="s">
        <v>5</v>
      </c>
      <c r="B7" s="14"/>
      <c r="C7" s="13"/>
      <c r="D7" s="13"/>
      <c r="E7" s="2"/>
      <c r="F7" s="2"/>
      <c r="G7" s="2"/>
      <c r="H7" s="2"/>
      <c r="I7" s="15"/>
      <c r="J7" s="15"/>
      <c r="K7" s="15"/>
      <c r="L7" s="15"/>
      <c r="M7" s="11"/>
      <c r="N7" s="1"/>
    </row>
    <row r="8" spans="1:14">
      <c r="A8" s="50" t="s">
        <v>6</v>
      </c>
      <c r="B8" s="51" t="s">
        <v>7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 t="s">
        <v>8</v>
      </c>
    </row>
    <row r="9" spans="1:14">
      <c r="A9" s="50"/>
      <c r="B9" s="16">
        <v>2111</v>
      </c>
      <c r="C9" s="16">
        <v>2120</v>
      </c>
      <c r="D9" s="16">
        <v>2210</v>
      </c>
      <c r="E9" s="16">
        <v>2220</v>
      </c>
      <c r="F9" s="16">
        <v>2230</v>
      </c>
      <c r="G9" s="16">
        <v>3110</v>
      </c>
      <c r="H9" s="16">
        <v>2240</v>
      </c>
      <c r="I9" s="16">
        <v>2800</v>
      </c>
      <c r="J9" s="16">
        <v>2282</v>
      </c>
      <c r="K9" s="16">
        <v>2272</v>
      </c>
      <c r="L9" s="16">
        <v>2273</v>
      </c>
      <c r="M9" s="16">
        <v>2275</v>
      </c>
      <c r="N9" s="52"/>
    </row>
    <row r="10" spans="1:14" ht="15" thickBot="1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/>
      <c r="H10" s="26">
        <v>7</v>
      </c>
      <c r="I10" s="26">
        <v>8</v>
      </c>
      <c r="J10" s="26">
        <v>11</v>
      </c>
      <c r="K10" s="26">
        <v>12</v>
      </c>
      <c r="L10" s="26">
        <v>13</v>
      </c>
      <c r="M10" s="26">
        <v>16</v>
      </c>
      <c r="N10" s="26">
        <v>18</v>
      </c>
    </row>
    <row r="11" spans="1:14" ht="42.6" thickBot="1">
      <c r="A11" s="39" t="s">
        <v>9</v>
      </c>
      <c r="B11" s="18">
        <v>415757.03</v>
      </c>
      <c r="C11" s="40">
        <v>89280.25</v>
      </c>
      <c r="D11" s="40">
        <v>0</v>
      </c>
      <c r="E11" s="40">
        <v>0</v>
      </c>
      <c r="F11" s="40">
        <v>0</v>
      </c>
      <c r="G11" s="40">
        <v>0</v>
      </c>
      <c r="H11" s="40">
        <v>400</v>
      </c>
      <c r="I11" s="40">
        <v>0</v>
      </c>
      <c r="J11" s="40">
        <v>0</v>
      </c>
      <c r="K11" s="40">
        <v>0</v>
      </c>
      <c r="L11" s="40">
        <v>1993.82</v>
      </c>
      <c r="M11" s="40">
        <v>0</v>
      </c>
      <c r="N11" s="41">
        <f>B11+C11+D11+E11+F11+G11+H11+I11+J11+K11+L11+M11</f>
        <v>507431.10000000003</v>
      </c>
    </row>
    <row r="12" spans="1:14">
      <c r="A12" s="19" t="s">
        <v>10</v>
      </c>
      <c r="B12" s="18">
        <v>411429.34</v>
      </c>
      <c r="C12" s="18">
        <v>88858.94</v>
      </c>
      <c r="D12" s="18"/>
      <c r="E12" s="18"/>
      <c r="F12" s="18"/>
      <c r="G12" s="18"/>
      <c r="H12" s="43"/>
      <c r="I12" s="18"/>
      <c r="J12" s="18"/>
      <c r="K12" s="18"/>
      <c r="L12" s="18"/>
      <c r="M12" s="20"/>
      <c r="N12" s="24">
        <f>B12+C12</f>
        <v>500288.28</v>
      </c>
    </row>
    <row r="13" spans="1:14">
      <c r="A13" s="19" t="s">
        <v>11</v>
      </c>
      <c r="B13" s="18"/>
      <c r="C13" s="18"/>
      <c r="D13" s="18"/>
      <c r="E13" s="18"/>
      <c r="F13" s="18"/>
      <c r="G13" s="48"/>
      <c r="H13" s="46"/>
      <c r="I13" s="18"/>
      <c r="J13" s="18"/>
      <c r="K13" s="18"/>
      <c r="L13" s="18"/>
      <c r="M13" s="20"/>
      <c r="N13" s="24">
        <v>0</v>
      </c>
    </row>
    <row r="14" spans="1:14">
      <c r="A14" s="19" t="s">
        <v>12</v>
      </c>
      <c r="B14" s="43"/>
      <c r="C14" s="18"/>
      <c r="D14" s="18"/>
      <c r="E14" s="43"/>
      <c r="F14" s="43"/>
      <c r="G14" s="46"/>
      <c r="H14" s="17"/>
      <c r="I14" s="18"/>
      <c r="J14" s="43"/>
      <c r="K14" s="43"/>
      <c r="L14" s="43"/>
      <c r="M14" s="43"/>
      <c r="N14" s="24">
        <v>0</v>
      </c>
    </row>
    <row r="15" spans="1:14">
      <c r="A15" s="19" t="s">
        <v>13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>
        <v>22529.46</v>
      </c>
      <c r="M15" s="18"/>
      <c r="N15" s="24">
        <f>L15</f>
        <v>22529.46</v>
      </c>
    </row>
    <row r="16" spans="1:14">
      <c r="A16" s="19" t="s">
        <v>14</v>
      </c>
      <c r="B16" s="43"/>
      <c r="C16" s="18"/>
      <c r="D16" s="18"/>
      <c r="E16" s="18"/>
      <c r="F16" s="18">
        <v>22457.31</v>
      </c>
      <c r="G16" s="18"/>
      <c r="H16" s="18"/>
      <c r="I16" s="18"/>
      <c r="J16" s="18"/>
      <c r="K16" s="18"/>
      <c r="L16" s="18"/>
      <c r="M16" s="18"/>
      <c r="N16" s="24">
        <f>F16</f>
        <v>22457.31</v>
      </c>
    </row>
    <row r="17" spans="1:14" ht="15.6">
      <c r="A17" s="47" t="s">
        <v>23</v>
      </c>
      <c r="B17" s="4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>
      <c r="A18" s="19" t="s">
        <v>15</v>
      </c>
      <c r="B18" s="43"/>
      <c r="C18" s="18"/>
      <c r="D18" s="18"/>
      <c r="E18" s="18"/>
      <c r="F18" s="43"/>
      <c r="G18" s="43"/>
      <c r="H18" s="18"/>
      <c r="I18" s="18"/>
      <c r="J18" s="18"/>
      <c r="K18" s="18"/>
      <c r="L18" s="18"/>
      <c r="M18" s="18"/>
      <c r="N18" s="24">
        <v>0</v>
      </c>
    </row>
    <row r="19" spans="1:14">
      <c r="A19" s="19" t="s">
        <v>24</v>
      </c>
      <c r="B19" s="4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4">
        <v>0</v>
      </c>
    </row>
    <row r="20" spans="1:14">
      <c r="A20" s="44" t="s">
        <v>16</v>
      </c>
      <c r="B20" s="43"/>
      <c r="C20" s="18"/>
      <c r="D20" s="18"/>
      <c r="E20" s="18"/>
      <c r="F20" s="18"/>
      <c r="G20" s="18"/>
      <c r="H20" s="45"/>
      <c r="I20" s="18"/>
      <c r="J20" s="18"/>
      <c r="K20" s="18"/>
      <c r="L20" s="18"/>
      <c r="M20" s="18"/>
      <c r="N20" s="24">
        <v>0</v>
      </c>
    </row>
    <row r="21" spans="1:14">
      <c r="A21" s="19" t="s">
        <v>17</v>
      </c>
      <c r="B21" s="43"/>
      <c r="C21" s="18"/>
      <c r="D21" s="18"/>
      <c r="E21" s="18"/>
      <c r="F21" s="18"/>
      <c r="G21" s="18"/>
      <c r="H21" s="18">
        <v>400</v>
      </c>
      <c r="I21" s="18"/>
      <c r="J21" s="18"/>
      <c r="K21" s="18"/>
      <c r="L21" s="18"/>
      <c r="M21" s="18"/>
      <c r="N21" s="24">
        <f>H21</f>
        <v>400</v>
      </c>
    </row>
    <row r="22" spans="1:14">
      <c r="A22" s="19" t="s">
        <v>27</v>
      </c>
      <c r="B22" s="43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>
      <c r="A23" s="19" t="s">
        <v>26</v>
      </c>
      <c r="B23" s="4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>
      <c r="A24" s="44" t="s">
        <v>18</v>
      </c>
      <c r="B24" s="4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>
      <c r="A25" s="42" t="s">
        <v>19</v>
      </c>
      <c r="B25" s="43"/>
      <c r="C25" s="18"/>
      <c r="D25" s="25"/>
      <c r="E25" s="18"/>
      <c r="F25" s="18"/>
      <c r="G25" s="18"/>
      <c r="H25" s="18"/>
      <c r="I25" s="18"/>
      <c r="J25" s="18"/>
      <c r="K25" s="18"/>
      <c r="L25" s="18"/>
      <c r="M25" s="18"/>
      <c r="N25" s="24">
        <v>0</v>
      </c>
    </row>
    <row r="26" spans="1:14" ht="15" thickBot="1">
      <c r="A26" s="21" t="s">
        <v>31</v>
      </c>
      <c r="B26" s="22"/>
      <c r="C26" s="23"/>
      <c r="D26" s="23"/>
      <c r="E26" s="23"/>
      <c r="F26" s="23"/>
      <c r="G26" s="23"/>
      <c r="H26" s="23"/>
      <c r="I26" s="23">
        <v>3829.63</v>
      </c>
      <c r="J26" s="23"/>
      <c r="K26" s="23"/>
      <c r="L26" s="23"/>
      <c r="M26" s="23"/>
      <c r="N26" s="24">
        <f>I26</f>
        <v>3829.63</v>
      </c>
    </row>
    <row r="27" spans="1:14" ht="15" thickBot="1">
      <c r="A27" s="30" t="s">
        <v>20</v>
      </c>
      <c r="B27" s="31">
        <f>SUM(B12:B26)</f>
        <v>411429.34</v>
      </c>
      <c r="C27" s="31">
        <f>SUM(C12:C26)</f>
        <v>88858.94</v>
      </c>
      <c r="D27" s="31">
        <f>SUM(D12:D26)</f>
        <v>0</v>
      </c>
      <c r="E27" s="31">
        <v>0</v>
      </c>
      <c r="F27" s="31">
        <f>SUM(F12:F26)</f>
        <v>22457.31</v>
      </c>
      <c r="G27" s="31">
        <v>0</v>
      </c>
      <c r="H27" s="31">
        <f>SUM(H12:H26)</f>
        <v>400</v>
      </c>
      <c r="I27" s="31">
        <f>I26</f>
        <v>3829.63</v>
      </c>
      <c r="J27" s="31">
        <v>0</v>
      </c>
      <c r="K27" s="31">
        <v>0</v>
      </c>
      <c r="L27" s="31">
        <f>SUM(L12:L26)</f>
        <v>22529.46</v>
      </c>
      <c r="M27" s="31">
        <v>0</v>
      </c>
      <c r="N27" s="31">
        <f>SUM(N12:N26)</f>
        <v>549504.68000000005</v>
      </c>
    </row>
    <row r="28" spans="1:14">
      <c r="A28" s="32" t="s">
        <v>21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</row>
    <row r="29" spans="1:14" ht="15" thickBot="1">
      <c r="A29" s="36"/>
      <c r="B29" s="37">
        <f>B11+B27</f>
        <v>827186.37000000011</v>
      </c>
      <c r="C29" s="37">
        <f>C11+C27</f>
        <v>178139.19</v>
      </c>
      <c r="D29" s="37">
        <f>D27</f>
        <v>0</v>
      </c>
      <c r="E29" s="37">
        <f>E27</f>
        <v>0</v>
      </c>
      <c r="F29" s="37">
        <f>F11+F27</f>
        <v>22457.31</v>
      </c>
      <c r="G29" s="37">
        <f>G27</f>
        <v>0</v>
      </c>
      <c r="H29" s="37">
        <f>H11+H21</f>
        <v>800</v>
      </c>
      <c r="I29" s="37">
        <f>I27</f>
        <v>3829.63</v>
      </c>
      <c r="J29" s="37">
        <f>J27</f>
        <v>0</v>
      </c>
      <c r="K29" s="37">
        <f>K27</f>
        <v>0</v>
      </c>
      <c r="L29" s="37">
        <f>L11+L27</f>
        <v>24523.279999999999</v>
      </c>
      <c r="M29" s="37">
        <f>M27</f>
        <v>0</v>
      </c>
      <c r="N29" s="38">
        <f>N11+N27</f>
        <v>1056935.78</v>
      </c>
    </row>
  </sheetData>
  <mergeCells count="8">
    <mergeCell ref="A8:A9"/>
    <mergeCell ref="B8:M8"/>
    <mergeCell ref="N8:N9"/>
    <mergeCell ref="M2:N2"/>
    <mergeCell ref="B4:C4"/>
    <mergeCell ref="F4:L4"/>
    <mergeCell ref="F5:N5"/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9:N56"/>
  <sheetViews>
    <sheetView topLeftCell="A15" workbookViewId="0">
      <selection activeCell="A30" sqref="A30:N57"/>
    </sheetView>
  </sheetViews>
  <sheetFormatPr defaultRowHeight="14.4"/>
  <cols>
    <col min="2" max="2" width="12.5546875" customWidth="1"/>
    <col min="3" max="3" width="11.77734375" customWidth="1"/>
    <col min="6" max="6" width="9.33203125" bestFit="1" customWidth="1"/>
    <col min="12" max="12" width="11.33203125" customWidth="1"/>
    <col min="14" max="14" width="14.6640625" customWidth="1"/>
  </cols>
  <sheetData>
    <row r="29" spans="1:14">
      <c r="A29" s="5"/>
      <c r="B29" s="4"/>
      <c r="C29" s="4"/>
      <c r="D29" s="4"/>
      <c r="E29" s="4"/>
      <c r="F29" s="4"/>
      <c r="G29" s="4"/>
      <c r="H29" s="4"/>
      <c r="I29" s="5"/>
      <c r="J29" s="3"/>
      <c r="K29" s="2"/>
      <c r="L29" s="2"/>
      <c r="M29" s="49"/>
      <c r="N29" s="49"/>
    </row>
    <row r="30" spans="1:14" ht="15.6">
      <c r="A30" s="6" t="s">
        <v>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  <c r="N30" s="2"/>
    </row>
    <row r="31" spans="1:14" ht="16.2" thickBot="1">
      <c r="A31" s="9" t="s">
        <v>1</v>
      </c>
      <c r="B31" s="53" t="s">
        <v>22</v>
      </c>
      <c r="C31" s="54"/>
      <c r="D31" s="10"/>
      <c r="E31" s="10"/>
      <c r="F31" s="55" t="s">
        <v>2</v>
      </c>
      <c r="G31" s="55"/>
      <c r="H31" s="55"/>
      <c r="I31" s="55"/>
      <c r="J31" s="55"/>
      <c r="K31" s="55"/>
      <c r="L31" s="55"/>
      <c r="M31" s="11"/>
      <c r="N31" s="2"/>
    </row>
    <row r="32" spans="1:14" ht="16.2" thickBot="1">
      <c r="A32" s="27"/>
      <c r="B32" s="28" t="s">
        <v>3</v>
      </c>
      <c r="C32" s="29"/>
      <c r="D32" s="10"/>
      <c r="E32" s="10"/>
      <c r="F32" s="57" t="s">
        <v>30</v>
      </c>
      <c r="G32" s="58"/>
      <c r="H32" s="59"/>
      <c r="I32" s="59"/>
      <c r="J32" s="59"/>
      <c r="K32" s="59"/>
      <c r="L32" s="59"/>
      <c r="M32" s="59"/>
      <c r="N32" s="60"/>
    </row>
    <row r="33" spans="1:14" ht="15.6">
      <c r="A33" s="56" t="s">
        <v>4</v>
      </c>
      <c r="B33" s="56"/>
      <c r="C33" s="56"/>
      <c r="D33" s="56"/>
      <c r="E33" s="7"/>
      <c r="F33" s="7"/>
      <c r="G33" s="7"/>
      <c r="H33" s="7"/>
      <c r="I33" s="12"/>
      <c r="J33" s="12"/>
      <c r="K33" s="12"/>
      <c r="L33" s="12"/>
      <c r="M33" s="11"/>
      <c r="N33" s="1"/>
    </row>
    <row r="34" spans="1:14">
      <c r="A34" s="13" t="s">
        <v>5</v>
      </c>
      <c r="B34" s="14"/>
      <c r="C34" s="13"/>
      <c r="D34" s="13"/>
      <c r="E34" s="2"/>
      <c r="F34" s="2"/>
      <c r="G34" s="2"/>
      <c r="H34" s="2"/>
      <c r="I34" s="15"/>
      <c r="J34" s="15"/>
      <c r="K34" s="15"/>
      <c r="L34" s="15"/>
      <c r="M34" s="11"/>
      <c r="N34" s="1"/>
    </row>
    <row r="35" spans="1:14">
      <c r="A35" s="50" t="s">
        <v>6</v>
      </c>
      <c r="B35" s="51" t="s">
        <v>7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2" t="s">
        <v>8</v>
      </c>
    </row>
    <row r="36" spans="1:14">
      <c r="A36" s="50"/>
      <c r="B36" s="16">
        <v>2111</v>
      </c>
      <c r="C36" s="16">
        <v>2120</v>
      </c>
      <c r="D36" s="16">
        <v>2210</v>
      </c>
      <c r="E36" s="16">
        <v>2220</v>
      </c>
      <c r="F36" s="16">
        <v>2230</v>
      </c>
      <c r="G36" s="16">
        <v>3110</v>
      </c>
      <c r="H36" s="16">
        <v>2240</v>
      </c>
      <c r="I36" s="16">
        <v>2800</v>
      </c>
      <c r="J36" s="16">
        <v>2282</v>
      </c>
      <c r="K36" s="16">
        <v>2272</v>
      </c>
      <c r="L36" s="16">
        <v>2273</v>
      </c>
      <c r="M36" s="16">
        <v>2275</v>
      </c>
      <c r="N36" s="52"/>
    </row>
    <row r="37" spans="1:14" ht="15" thickBot="1">
      <c r="A37" s="26">
        <v>1</v>
      </c>
      <c r="B37" s="26">
        <v>2</v>
      </c>
      <c r="C37" s="26">
        <v>3</v>
      </c>
      <c r="D37" s="26">
        <v>4</v>
      </c>
      <c r="E37" s="26">
        <v>5</v>
      </c>
      <c r="F37" s="26">
        <v>6</v>
      </c>
      <c r="G37" s="26"/>
      <c r="H37" s="26">
        <v>7</v>
      </c>
      <c r="I37" s="26">
        <v>8</v>
      </c>
      <c r="J37" s="26">
        <v>11</v>
      </c>
      <c r="K37" s="26">
        <v>12</v>
      </c>
      <c r="L37" s="26">
        <v>13</v>
      </c>
      <c r="M37" s="26">
        <v>16</v>
      </c>
      <c r="N37" s="26">
        <v>18</v>
      </c>
    </row>
    <row r="38" spans="1:14" ht="42.6" thickBot="1">
      <c r="A38" s="39" t="s">
        <v>9</v>
      </c>
      <c r="B38" s="37">
        <v>827186.37</v>
      </c>
      <c r="C38" s="37">
        <v>178139.19</v>
      </c>
      <c r="D38" s="37"/>
      <c r="E38" s="37"/>
      <c r="F38" s="37">
        <v>22457.31</v>
      </c>
      <c r="G38" s="37"/>
      <c r="H38" s="37">
        <v>800</v>
      </c>
      <c r="I38" s="37">
        <v>3829.63</v>
      </c>
      <c r="J38" s="37"/>
      <c r="K38" s="37"/>
      <c r="L38" s="37">
        <v>24523.279999999999</v>
      </c>
      <c r="M38" s="37"/>
      <c r="N38" s="38">
        <v>1056935.78</v>
      </c>
    </row>
    <row r="39" spans="1:14">
      <c r="A39" s="19" t="s">
        <v>10</v>
      </c>
      <c r="B39" s="18">
        <v>416609.99</v>
      </c>
      <c r="C39" s="18">
        <v>90002.38</v>
      </c>
      <c r="D39" s="18"/>
      <c r="E39" s="18"/>
      <c r="F39" s="18"/>
      <c r="G39" s="18"/>
      <c r="H39" s="43"/>
      <c r="I39" s="18"/>
      <c r="J39" s="18"/>
      <c r="K39" s="18"/>
      <c r="L39" s="18"/>
      <c r="M39" s="20"/>
      <c r="N39" s="24">
        <f>B39+C39</f>
        <v>506612.37</v>
      </c>
    </row>
    <row r="40" spans="1:14">
      <c r="A40" s="19" t="s">
        <v>11</v>
      </c>
      <c r="B40" s="18"/>
      <c r="C40" s="18"/>
      <c r="D40" s="18"/>
      <c r="E40" s="18"/>
      <c r="F40" s="18"/>
      <c r="G40" s="48"/>
      <c r="H40" s="46"/>
      <c r="I40" s="18"/>
      <c r="J40" s="18"/>
      <c r="K40" s="18"/>
      <c r="L40" s="18"/>
      <c r="M40" s="20"/>
      <c r="N40" s="24">
        <v>0</v>
      </c>
    </row>
    <row r="41" spans="1:14">
      <c r="A41" s="19" t="s">
        <v>12</v>
      </c>
      <c r="B41" s="43"/>
      <c r="C41" s="18"/>
      <c r="D41" s="18"/>
      <c r="E41" s="43"/>
      <c r="F41" s="43"/>
      <c r="G41" s="46"/>
      <c r="H41" s="17"/>
      <c r="I41" s="18"/>
      <c r="J41" s="43"/>
      <c r="K41" s="43"/>
      <c r="L41" s="43"/>
      <c r="M41" s="43"/>
      <c r="N41" s="24">
        <v>0</v>
      </c>
    </row>
    <row r="42" spans="1:14">
      <c r="A42" s="19" t="s">
        <v>13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>
        <v>25257.95</v>
      </c>
      <c r="M42" s="18"/>
      <c r="N42" s="24">
        <f>L42</f>
        <v>25257.95</v>
      </c>
    </row>
    <row r="43" spans="1:14">
      <c r="A43" s="19" t="s">
        <v>14</v>
      </c>
      <c r="B43" s="43"/>
      <c r="C43" s="18"/>
      <c r="D43" s="18"/>
      <c r="E43" s="18"/>
      <c r="F43" s="18">
        <v>3948.52</v>
      </c>
      <c r="G43" s="18"/>
      <c r="H43" s="18"/>
      <c r="I43" s="18"/>
      <c r="J43" s="18"/>
      <c r="K43" s="18"/>
      <c r="L43" s="18"/>
      <c r="M43" s="18"/>
      <c r="N43" s="24">
        <f>F43</f>
        <v>3948.52</v>
      </c>
    </row>
    <row r="44" spans="1:14" ht="15.6">
      <c r="A44" s="47" t="s">
        <v>23</v>
      </c>
      <c r="B44" s="43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4">
        <v>0</v>
      </c>
    </row>
    <row r="45" spans="1:14">
      <c r="A45" s="19" t="s">
        <v>15</v>
      </c>
      <c r="B45" s="43"/>
      <c r="C45" s="18"/>
      <c r="D45" s="18"/>
      <c r="E45" s="18"/>
      <c r="F45" s="43"/>
      <c r="G45" s="43"/>
      <c r="H45" s="18"/>
      <c r="I45" s="18"/>
      <c r="J45" s="18"/>
      <c r="K45" s="18"/>
      <c r="L45" s="18"/>
      <c r="M45" s="18"/>
      <c r="N45" s="24">
        <v>0</v>
      </c>
    </row>
    <row r="46" spans="1:14">
      <c r="A46" s="19" t="s">
        <v>24</v>
      </c>
      <c r="B46" s="43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24">
        <v>0</v>
      </c>
    </row>
    <row r="47" spans="1:14">
      <c r="A47" s="44" t="s">
        <v>16</v>
      </c>
      <c r="B47" s="43"/>
      <c r="C47" s="18"/>
      <c r="D47" s="18"/>
      <c r="E47" s="18"/>
      <c r="F47" s="18"/>
      <c r="G47" s="18"/>
      <c r="H47" s="45"/>
      <c r="I47" s="18"/>
      <c r="J47" s="18"/>
      <c r="K47" s="18"/>
      <c r="L47" s="18"/>
      <c r="M47" s="18"/>
      <c r="N47" s="24">
        <v>0</v>
      </c>
    </row>
    <row r="48" spans="1:14">
      <c r="A48" s="19" t="s">
        <v>17</v>
      </c>
      <c r="B48" s="43"/>
      <c r="C48" s="18"/>
      <c r="D48" s="18"/>
      <c r="E48" s="18"/>
      <c r="F48" s="18"/>
      <c r="G48" s="18"/>
      <c r="H48" s="18">
        <v>400</v>
      </c>
      <c r="I48" s="18"/>
      <c r="J48" s="18"/>
      <c r="K48" s="18"/>
      <c r="L48" s="18"/>
      <c r="M48" s="18"/>
      <c r="N48" s="24">
        <f>H48</f>
        <v>400</v>
      </c>
    </row>
    <row r="49" spans="1:14">
      <c r="A49" s="19" t="s">
        <v>27</v>
      </c>
      <c r="B49" s="43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4">
        <v>0</v>
      </c>
    </row>
    <row r="50" spans="1:14">
      <c r="A50" s="19" t="s">
        <v>26</v>
      </c>
      <c r="B50" s="43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4">
        <v>0</v>
      </c>
    </row>
    <row r="51" spans="1:14">
      <c r="A51" s="44" t="s">
        <v>18</v>
      </c>
      <c r="B51" s="43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24">
        <v>0</v>
      </c>
    </row>
    <row r="52" spans="1:14">
      <c r="A52" s="42" t="s">
        <v>19</v>
      </c>
      <c r="B52" s="43"/>
      <c r="C52" s="18"/>
      <c r="D52" s="25"/>
      <c r="E52" s="18"/>
      <c r="F52" s="18"/>
      <c r="G52" s="18"/>
      <c r="H52" s="18"/>
      <c r="I52" s="18"/>
      <c r="J52" s="18"/>
      <c r="K52" s="18"/>
      <c r="L52" s="18"/>
      <c r="M52" s="18"/>
      <c r="N52" s="24">
        <v>0</v>
      </c>
    </row>
    <row r="53" spans="1:14" ht="15" thickBot="1">
      <c r="A53" s="21" t="s">
        <v>25</v>
      </c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4">
        <v>0</v>
      </c>
    </row>
    <row r="54" spans="1:14" ht="15" thickBot="1">
      <c r="A54" s="30" t="s">
        <v>20</v>
      </c>
      <c r="B54" s="31">
        <f>SUM(B39:B53)</f>
        <v>416609.99</v>
      </c>
      <c r="C54" s="31">
        <f>SUM(C39:C53)</f>
        <v>90002.38</v>
      </c>
      <c r="D54" s="31">
        <f>SUM(D39:D53)</f>
        <v>0</v>
      </c>
      <c r="E54" s="31">
        <v>0</v>
      </c>
      <c r="F54" s="31">
        <f>SUM(F39:F53)</f>
        <v>3948.52</v>
      </c>
      <c r="G54" s="31">
        <v>0</v>
      </c>
      <c r="H54" s="31">
        <f>SUM(H39:H53)</f>
        <v>400</v>
      </c>
      <c r="I54" s="31">
        <v>0</v>
      </c>
      <c r="J54" s="31">
        <v>0</v>
      </c>
      <c r="K54" s="31">
        <v>0</v>
      </c>
      <c r="L54" s="31">
        <f>SUM(L39:L53)</f>
        <v>25257.95</v>
      </c>
      <c r="M54" s="31">
        <v>0</v>
      </c>
      <c r="N54" s="31">
        <f>SUM(N39:N53)</f>
        <v>536218.84</v>
      </c>
    </row>
    <row r="55" spans="1:14">
      <c r="A55" s="32" t="s">
        <v>21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5"/>
    </row>
    <row r="56" spans="1:14" ht="15" thickBot="1">
      <c r="A56" s="36"/>
      <c r="B56" s="37">
        <f>B38+B54</f>
        <v>1243796.3599999999</v>
      </c>
      <c r="C56" s="37">
        <f>C38+C54</f>
        <v>268141.57</v>
      </c>
      <c r="D56" s="37">
        <f>D54</f>
        <v>0</v>
      </c>
      <c r="E56" s="37">
        <f>E54</f>
        <v>0</v>
      </c>
      <c r="F56" s="37">
        <f>F38+F54</f>
        <v>26405.83</v>
      </c>
      <c r="G56" s="37">
        <f>G54</f>
        <v>0</v>
      </c>
      <c r="H56" s="37">
        <f>H38+H54</f>
        <v>1200</v>
      </c>
      <c r="I56" s="37">
        <f>I38+I54</f>
        <v>3829.63</v>
      </c>
      <c r="J56" s="37">
        <f>J54</f>
        <v>0</v>
      </c>
      <c r="K56" s="37">
        <f>K54</f>
        <v>0</v>
      </c>
      <c r="L56" s="37">
        <f>L38+L54</f>
        <v>49781.229999999996</v>
      </c>
      <c r="M56" s="37">
        <f>M54</f>
        <v>0</v>
      </c>
      <c r="N56" s="38">
        <f>N38+N54</f>
        <v>1593154.62</v>
      </c>
    </row>
  </sheetData>
  <mergeCells count="8">
    <mergeCell ref="A35:A36"/>
    <mergeCell ref="B35:M35"/>
    <mergeCell ref="N35:N36"/>
    <mergeCell ref="M29:N29"/>
    <mergeCell ref="B31:C31"/>
    <mergeCell ref="F31:L31"/>
    <mergeCell ref="F32:N32"/>
    <mergeCell ref="A33:D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L16" sqref="L16"/>
    </sheetView>
  </sheetViews>
  <sheetFormatPr defaultRowHeight="14.4"/>
  <cols>
    <col min="2" max="2" width="13.21875" customWidth="1"/>
    <col min="3" max="3" width="11.109375" customWidth="1"/>
    <col min="6" max="6" width="10.33203125" customWidth="1"/>
    <col min="12" max="12" width="10.6640625" customWidth="1"/>
    <col min="14" max="14" width="12.6640625" customWidth="1"/>
  </cols>
  <sheetData>
    <row r="1" spans="1:14" ht="15.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2"/>
    </row>
    <row r="2" spans="1:14" ht="16.2" thickBot="1">
      <c r="A2" s="9" t="s">
        <v>1</v>
      </c>
      <c r="B2" s="53" t="s">
        <v>22</v>
      </c>
      <c r="C2" s="54"/>
      <c r="D2" s="10"/>
      <c r="E2" s="10"/>
      <c r="F2" s="55" t="s">
        <v>2</v>
      </c>
      <c r="G2" s="55"/>
      <c r="H2" s="55"/>
      <c r="I2" s="55"/>
      <c r="J2" s="55"/>
      <c r="K2" s="55"/>
      <c r="L2" s="55"/>
      <c r="M2" s="11"/>
      <c r="N2" s="2"/>
    </row>
    <row r="3" spans="1:14" ht="16.2" thickBot="1">
      <c r="A3" s="27"/>
      <c r="B3" s="28" t="s">
        <v>3</v>
      </c>
      <c r="C3" s="29"/>
      <c r="D3" s="10"/>
      <c r="E3" s="10"/>
      <c r="F3" s="57" t="s">
        <v>32</v>
      </c>
      <c r="G3" s="58"/>
      <c r="H3" s="59"/>
      <c r="I3" s="59"/>
      <c r="J3" s="59"/>
      <c r="K3" s="59"/>
      <c r="L3" s="59"/>
      <c r="M3" s="59"/>
      <c r="N3" s="60"/>
    </row>
    <row r="4" spans="1:14" ht="15.6">
      <c r="A4" s="56" t="s">
        <v>4</v>
      </c>
      <c r="B4" s="56"/>
      <c r="C4" s="56"/>
      <c r="D4" s="56"/>
      <c r="E4" s="7"/>
      <c r="F4" s="7"/>
      <c r="G4" s="7"/>
      <c r="H4" s="7"/>
      <c r="I4" s="12"/>
      <c r="J4" s="12"/>
      <c r="K4" s="12"/>
      <c r="L4" s="12"/>
      <c r="M4" s="11"/>
      <c r="N4" s="1"/>
    </row>
    <row r="5" spans="1:14">
      <c r="A5" s="13" t="s">
        <v>5</v>
      </c>
      <c r="B5" s="14"/>
      <c r="C5" s="13"/>
      <c r="D5" s="13"/>
      <c r="E5" s="2"/>
      <c r="F5" s="2"/>
      <c r="G5" s="2"/>
      <c r="H5" s="2"/>
      <c r="I5" s="15"/>
      <c r="J5" s="15"/>
      <c r="K5" s="15"/>
      <c r="L5" s="15"/>
      <c r="M5" s="11"/>
      <c r="N5" s="1"/>
    </row>
    <row r="6" spans="1:14">
      <c r="A6" s="50" t="s">
        <v>6</v>
      </c>
      <c r="B6" s="51" t="s">
        <v>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 t="s">
        <v>8</v>
      </c>
    </row>
    <row r="7" spans="1:14">
      <c r="A7" s="50"/>
      <c r="B7" s="16">
        <v>2111</v>
      </c>
      <c r="C7" s="16">
        <v>2120</v>
      </c>
      <c r="D7" s="16">
        <v>2210</v>
      </c>
      <c r="E7" s="16">
        <v>2220</v>
      </c>
      <c r="F7" s="16">
        <v>2230</v>
      </c>
      <c r="G7" s="16">
        <v>3110</v>
      </c>
      <c r="H7" s="16">
        <v>2240</v>
      </c>
      <c r="I7" s="16">
        <v>2800</v>
      </c>
      <c r="J7" s="16">
        <v>2282</v>
      </c>
      <c r="K7" s="16">
        <v>2272</v>
      </c>
      <c r="L7" s="16">
        <v>2273</v>
      </c>
      <c r="M7" s="16">
        <v>2275</v>
      </c>
      <c r="N7" s="52"/>
    </row>
    <row r="8" spans="1:14" ht="15" thickBot="1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  <c r="H8" s="26">
        <v>7</v>
      </c>
      <c r="I8" s="26">
        <v>8</v>
      </c>
      <c r="J8" s="26">
        <v>11</v>
      </c>
      <c r="K8" s="26">
        <v>12</v>
      </c>
      <c r="L8" s="26">
        <v>13</v>
      </c>
      <c r="M8" s="26">
        <v>16</v>
      </c>
      <c r="N8" s="26">
        <v>18</v>
      </c>
    </row>
    <row r="9" spans="1:14" ht="42.6" thickBot="1">
      <c r="A9" s="39" t="s">
        <v>9</v>
      </c>
      <c r="B9" s="37">
        <v>1243796.3600000001</v>
      </c>
      <c r="C9" s="37">
        <v>268141.57</v>
      </c>
      <c r="D9" s="37"/>
      <c r="E9" s="37"/>
      <c r="F9" s="37">
        <v>26405.83</v>
      </c>
      <c r="G9" s="37"/>
      <c r="H9" s="37">
        <v>1200</v>
      </c>
      <c r="I9" s="37">
        <v>3829.63</v>
      </c>
      <c r="J9" s="37"/>
      <c r="K9" s="37"/>
      <c r="L9" s="37">
        <v>49781.23</v>
      </c>
      <c r="M9" s="37"/>
      <c r="N9" s="38">
        <v>1056935.78</v>
      </c>
    </row>
    <row r="10" spans="1:14">
      <c r="A10" s="19" t="s">
        <v>10</v>
      </c>
      <c r="B10" s="18">
        <v>406493.33</v>
      </c>
      <c r="C10" s="18">
        <v>87813.82</v>
      </c>
      <c r="D10" s="18"/>
      <c r="E10" s="18"/>
      <c r="F10" s="18"/>
      <c r="G10" s="18"/>
      <c r="H10" s="43"/>
      <c r="I10" s="18"/>
      <c r="J10" s="18"/>
      <c r="K10" s="18"/>
      <c r="L10" s="18"/>
      <c r="M10" s="20"/>
      <c r="N10" s="24">
        <f>B10+C10</f>
        <v>494307.15</v>
      </c>
    </row>
    <row r="11" spans="1:14">
      <c r="A11" s="19" t="s">
        <v>11</v>
      </c>
      <c r="B11" s="18"/>
      <c r="C11" s="18"/>
      <c r="D11" s="18"/>
      <c r="E11" s="18"/>
      <c r="F11" s="18"/>
      <c r="G11" s="48"/>
      <c r="H11" s="46"/>
      <c r="I11" s="18"/>
      <c r="J11" s="18"/>
      <c r="K11" s="18"/>
      <c r="L11" s="18"/>
      <c r="M11" s="20"/>
      <c r="N11" s="24">
        <v>0</v>
      </c>
    </row>
    <row r="12" spans="1:14">
      <c r="A12" s="19" t="s">
        <v>12</v>
      </c>
      <c r="B12" s="43"/>
      <c r="C12" s="18"/>
      <c r="D12" s="18"/>
      <c r="E12" s="43"/>
      <c r="F12" s="43"/>
      <c r="G12" s="46"/>
      <c r="H12" s="17"/>
      <c r="I12" s="18"/>
      <c r="J12" s="43"/>
      <c r="K12" s="43"/>
      <c r="L12" s="43"/>
      <c r="M12" s="43"/>
      <c r="N12" s="24">
        <v>0</v>
      </c>
    </row>
    <row r="13" spans="1:14">
      <c r="A13" s="19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>
        <v>17548.87</v>
      </c>
      <c r="M13" s="18"/>
      <c r="N13" s="24">
        <f>L13</f>
        <v>17548.87</v>
      </c>
    </row>
    <row r="14" spans="1:14">
      <c r="A14" s="19" t="s">
        <v>14</v>
      </c>
      <c r="B14" s="43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4">
        <f>F14</f>
        <v>0</v>
      </c>
    </row>
    <row r="15" spans="1:14" ht="15.6">
      <c r="A15" s="47" t="s">
        <v>23</v>
      </c>
      <c r="B15" s="43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4">
        <v>0</v>
      </c>
    </row>
    <row r="16" spans="1:14">
      <c r="A16" s="19" t="s">
        <v>15</v>
      </c>
      <c r="B16" s="43"/>
      <c r="C16" s="18"/>
      <c r="D16" s="18"/>
      <c r="E16" s="18"/>
      <c r="F16" s="43"/>
      <c r="G16" s="43"/>
      <c r="H16" s="18"/>
      <c r="I16" s="18"/>
      <c r="J16" s="18"/>
      <c r="K16" s="18"/>
      <c r="L16" s="18"/>
      <c r="M16" s="18"/>
      <c r="N16" s="24">
        <v>0</v>
      </c>
    </row>
    <row r="17" spans="1:14">
      <c r="A17" s="19" t="s">
        <v>24</v>
      </c>
      <c r="B17" s="4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>
      <c r="A18" s="44" t="s">
        <v>16</v>
      </c>
      <c r="B18" s="43"/>
      <c r="C18" s="18"/>
      <c r="D18" s="18"/>
      <c r="E18" s="18"/>
      <c r="F18" s="18"/>
      <c r="G18" s="18"/>
      <c r="H18" s="45"/>
      <c r="I18" s="18"/>
      <c r="J18" s="18"/>
      <c r="K18" s="18"/>
      <c r="L18" s="18"/>
      <c r="M18" s="18"/>
      <c r="N18" s="24">
        <v>0</v>
      </c>
    </row>
    <row r="19" spans="1:14">
      <c r="A19" s="19" t="s">
        <v>17</v>
      </c>
      <c r="B19" s="43"/>
      <c r="C19" s="18"/>
      <c r="D19" s="18"/>
      <c r="E19" s="18"/>
      <c r="F19" s="18"/>
      <c r="G19" s="18"/>
      <c r="H19" s="18">
        <v>400</v>
      </c>
      <c r="I19" s="18"/>
      <c r="J19" s="18"/>
      <c r="K19" s="18"/>
      <c r="L19" s="18"/>
      <c r="M19" s="18"/>
      <c r="N19" s="24">
        <f>H19</f>
        <v>400</v>
      </c>
    </row>
    <row r="20" spans="1:14">
      <c r="A20" s="19" t="s">
        <v>27</v>
      </c>
      <c r="B20" s="43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4">
        <v>0</v>
      </c>
    </row>
    <row r="21" spans="1:14">
      <c r="A21" s="19" t="s">
        <v>26</v>
      </c>
      <c r="B21" s="43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v>0</v>
      </c>
    </row>
    <row r="22" spans="1:14">
      <c r="A22" s="44" t="s">
        <v>18</v>
      </c>
      <c r="B22" s="43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>
      <c r="A23" s="42" t="s">
        <v>19</v>
      </c>
      <c r="B23" s="43"/>
      <c r="C23" s="18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 ht="15" thickBot="1">
      <c r="A24" s="21" t="s">
        <v>25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>
        <v>0</v>
      </c>
    </row>
    <row r="25" spans="1:14" ht="15" thickBot="1">
      <c r="A25" s="30" t="s">
        <v>20</v>
      </c>
      <c r="B25" s="31">
        <f>SUM(B10:B24)</f>
        <v>406493.33</v>
      </c>
      <c r="C25" s="31">
        <f>SUM(C10:C24)</f>
        <v>87813.82</v>
      </c>
      <c r="D25" s="31">
        <f>SUM(D10:D24)</f>
        <v>0</v>
      </c>
      <c r="E25" s="31">
        <v>0</v>
      </c>
      <c r="F25" s="31">
        <f>SUM(F10:F24)</f>
        <v>0</v>
      </c>
      <c r="G25" s="31">
        <v>0</v>
      </c>
      <c r="H25" s="31">
        <f>SUM(H10:H24)</f>
        <v>400</v>
      </c>
      <c r="I25" s="31">
        <v>0</v>
      </c>
      <c r="J25" s="31">
        <v>0</v>
      </c>
      <c r="K25" s="31">
        <v>0</v>
      </c>
      <c r="L25" s="31">
        <f>SUM(L10:L24)</f>
        <v>17548.87</v>
      </c>
      <c r="M25" s="31">
        <v>0</v>
      </c>
      <c r="N25" s="31">
        <f>SUM(N10:N24)</f>
        <v>512256.02</v>
      </c>
    </row>
    <row r="26" spans="1:14">
      <c r="A26" s="32" t="s">
        <v>21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</row>
    <row r="27" spans="1:14" ht="15" thickBot="1">
      <c r="A27" s="36"/>
      <c r="B27" s="37">
        <f>B9+B25</f>
        <v>1650289.6900000002</v>
      </c>
      <c r="C27" s="37">
        <f>C9+C25</f>
        <v>355955.39</v>
      </c>
      <c r="D27" s="37">
        <f>D25</f>
        <v>0</v>
      </c>
      <c r="E27" s="37">
        <f>E25</f>
        <v>0</v>
      </c>
      <c r="F27" s="37">
        <f>F9+F25</f>
        <v>26405.83</v>
      </c>
      <c r="G27" s="37">
        <f>G25</f>
        <v>0</v>
      </c>
      <c r="H27" s="37">
        <f>H9+H25</f>
        <v>1600</v>
      </c>
      <c r="I27" s="37">
        <f>I9+I25</f>
        <v>3829.63</v>
      </c>
      <c r="J27" s="37">
        <f>J25</f>
        <v>0</v>
      </c>
      <c r="K27" s="37">
        <f>K25</f>
        <v>0</v>
      </c>
      <c r="L27" s="37">
        <f>L9+L25</f>
        <v>67330.100000000006</v>
      </c>
      <c r="M27" s="37">
        <f>M25</f>
        <v>0</v>
      </c>
      <c r="N27" s="38">
        <f>N9+N25</f>
        <v>1569191.8</v>
      </c>
    </row>
  </sheetData>
  <mergeCells count="7">
    <mergeCell ref="B2:C2"/>
    <mergeCell ref="F2:L2"/>
    <mergeCell ref="F3:N3"/>
    <mergeCell ref="A4:D4"/>
    <mergeCell ref="A6:A7"/>
    <mergeCell ref="B6:M6"/>
    <mergeCell ref="N6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січень</vt:lpstr>
      <vt:lpstr>лютий </vt:lpstr>
      <vt:lpstr>березень</vt:lpstr>
      <vt:lpstr>квітень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QQ</cp:lastModifiedBy>
  <dcterms:created xsi:type="dcterms:W3CDTF">2021-02-08T10:24:26Z</dcterms:created>
  <dcterms:modified xsi:type="dcterms:W3CDTF">2022-05-04T17:01:07Z</dcterms:modified>
</cp:coreProperties>
</file>