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6F41CD5-763E-45CC-99E0-8489D9544746}" xr6:coauthVersionLast="45" xr6:coauthVersionMax="45" xr10:uidLastSave="{00000000-0000-0000-0000-000000000000}"/>
  <bookViews>
    <workbookView xWindow="-120" yWindow="-120" windowWidth="20730" windowHeight="11160" firstSheet="1" activeTab="8" xr2:uid="{00000000-000D-0000-FFFF-FFFF00000000}"/>
  </bookViews>
  <sheets>
    <sheet name="січень" sheetId="1" r:id="rId1"/>
    <sheet name="лютий " sheetId="2" r:id="rId2"/>
    <sheet name="березень" sheetId="3" r:id="rId3"/>
    <sheet name="квітень" sheetId="4" r:id="rId4"/>
    <sheet name="травень" sheetId="5" r:id="rId5"/>
    <sheet name="червень" sheetId="6" r:id="rId6"/>
    <sheet name="липень" sheetId="7" r:id="rId7"/>
    <sheet name="серпень" sheetId="8" r:id="rId8"/>
    <sheet name="вересень" sheetId="9" r:id="rId9"/>
    <sheet name="жовтень" sheetId="10" r:id="rId10"/>
    <sheet name="листопад" sheetId="11" r:id="rId11"/>
    <sheet name="грудень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6" i="8" l="1"/>
  <c r="N22" i="6"/>
  <c r="N19" i="5"/>
  <c r="N21" i="5"/>
  <c r="G10" i="5"/>
  <c r="G28" i="5" s="1"/>
  <c r="G26" i="4"/>
  <c r="G28" i="4" s="1"/>
  <c r="N16" i="4"/>
  <c r="N23" i="4"/>
  <c r="M26" i="3"/>
  <c r="N19" i="3"/>
  <c r="N19" i="2"/>
  <c r="N22" i="2"/>
  <c r="N12" i="12"/>
  <c r="G25" i="12"/>
  <c r="G27" i="12" s="1"/>
  <c r="N22" i="12"/>
  <c r="N15" i="12"/>
  <c r="E25" i="12"/>
  <c r="E27" i="12" s="1"/>
  <c r="M25" i="12"/>
  <c r="N18" i="12"/>
  <c r="N21" i="12"/>
  <c r="N24" i="12"/>
  <c r="J25" i="12"/>
  <c r="J27" i="12" s="1"/>
  <c r="N16" i="12"/>
  <c r="K27" i="12"/>
  <c r="L25" i="12"/>
  <c r="L27" i="12" s="1"/>
  <c r="I25" i="12"/>
  <c r="I27" i="12" s="1"/>
  <c r="H25" i="12"/>
  <c r="H27" i="12" s="1"/>
  <c r="F25" i="12"/>
  <c r="F27" i="12" s="1"/>
  <c r="D25" i="12"/>
  <c r="D27" i="12" s="1"/>
  <c r="C25" i="12"/>
  <c r="C27" i="12" s="1"/>
  <c r="B25" i="12"/>
  <c r="B27" i="12" s="1"/>
  <c r="N23" i="12"/>
  <c r="N20" i="12"/>
  <c r="N19" i="12"/>
  <c r="N14" i="12"/>
  <c r="N13" i="12"/>
  <c r="N11" i="12"/>
  <c r="N10" i="12"/>
  <c r="N24" i="11"/>
  <c r="K27" i="11"/>
  <c r="J27" i="11"/>
  <c r="E27" i="11"/>
  <c r="M25" i="11"/>
  <c r="L25" i="11"/>
  <c r="L27" i="11" s="1"/>
  <c r="I25" i="11"/>
  <c r="I27" i="11" s="1"/>
  <c r="H25" i="11"/>
  <c r="H27" i="11" s="1"/>
  <c r="G25" i="11"/>
  <c r="G27" i="11" s="1"/>
  <c r="F25" i="11"/>
  <c r="F27" i="11" s="1"/>
  <c r="D25" i="11"/>
  <c r="D27" i="11" s="1"/>
  <c r="C25" i="11"/>
  <c r="C27" i="11" s="1"/>
  <c r="B25" i="11"/>
  <c r="B27" i="11" s="1"/>
  <c r="N23" i="11"/>
  <c r="N22" i="11"/>
  <c r="N21" i="11"/>
  <c r="N20" i="11"/>
  <c r="N19" i="11"/>
  <c r="N18" i="11"/>
  <c r="N15" i="11"/>
  <c r="N14" i="11"/>
  <c r="N13" i="11"/>
  <c r="N11" i="11"/>
  <c r="N10" i="11"/>
  <c r="K27" i="10"/>
  <c r="J27" i="10"/>
  <c r="E27" i="10"/>
  <c r="M25" i="10"/>
  <c r="L25" i="10"/>
  <c r="L27" i="10" s="1"/>
  <c r="I25" i="10"/>
  <c r="I27" i="10" s="1"/>
  <c r="H25" i="10"/>
  <c r="H27" i="10" s="1"/>
  <c r="G25" i="10"/>
  <c r="G27" i="10" s="1"/>
  <c r="F25" i="10"/>
  <c r="F27" i="10" s="1"/>
  <c r="D25" i="10"/>
  <c r="D27" i="10" s="1"/>
  <c r="C25" i="10"/>
  <c r="C27" i="10" s="1"/>
  <c r="B25" i="10"/>
  <c r="B27" i="10" s="1"/>
  <c r="N24" i="10"/>
  <c r="N23" i="10"/>
  <c r="N22" i="10"/>
  <c r="N21" i="10"/>
  <c r="N20" i="10"/>
  <c r="N19" i="10"/>
  <c r="N18" i="10"/>
  <c r="N15" i="10"/>
  <c r="N14" i="10"/>
  <c r="N13" i="10"/>
  <c r="N11" i="10"/>
  <c r="N10" i="10"/>
  <c r="K27" i="9"/>
  <c r="J27" i="9"/>
  <c r="E27" i="9"/>
  <c r="M25" i="9"/>
  <c r="L25" i="9"/>
  <c r="L27" i="9" s="1"/>
  <c r="I25" i="9"/>
  <c r="I27" i="9" s="1"/>
  <c r="H25" i="9"/>
  <c r="G25" i="9"/>
  <c r="G27" i="9" s="1"/>
  <c r="F25" i="9"/>
  <c r="D25" i="9"/>
  <c r="C25" i="9"/>
  <c r="C27" i="9" s="1"/>
  <c r="B25" i="9"/>
  <c r="B27" i="9" s="1"/>
  <c r="N24" i="9"/>
  <c r="N23" i="9"/>
  <c r="N22" i="9"/>
  <c r="N21" i="9"/>
  <c r="N20" i="9"/>
  <c r="N19" i="9"/>
  <c r="N18" i="9"/>
  <c r="N15" i="9"/>
  <c r="N14" i="9"/>
  <c r="N13" i="9"/>
  <c r="N11" i="9"/>
  <c r="N10" i="9"/>
  <c r="H27" i="9"/>
  <c r="D27" i="9"/>
  <c r="N11" i="8"/>
  <c r="N15" i="8"/>
  <c r="N22" i="8"/>
  <c r="N23" i="8"/>
  <c r="G25" i="8"/>
  <c r="G27" i="8" s="1"/>
  <c r="K27" i="8"/>
  <c r="J27" i="8"/>
  <c r="E27" i="8"/>
  <c r="M25" i="8"/>
  <c r="L25" i="8"/>
  <c r="I25" i="8"/>
  <c r="H25" i="8"/>
  <c r="F25" i="8"/>
  <c r="D25" i="8"/>
  <c r="C25" i="8"/>
  <c r="B25" i="8"/>
  <c r="N24" i="8"/>
  <c r="N21" i="8"/>
  <c r="N20" i="8"/>
  <c r="N19" i="8"/>
  <c r="N18" i="8"/>
  <c r="N14" i="8"/>
  <c r="N13" i="8"/>
  <c r="N10" i="8"/>
  <c r="N18" i="7"/>
  <c r="N15" i="7"/>
  <c r="M25" i="7"/>
  <c r="M27" i="12" s="1"/>
  <c r="K27" i="7"/>
  <c r="J27" i="7"/>
  <c r="E27" i="7"/>
  <c r="L25" i="7"/>
  <c r="I25" i="7"/>
  <c r="H25" i="7"/>
  <c r="F25" i="7"/>
  <c r="D25" i="7"/>
  <c r="C25" i="7"/>
  <c r="B25" i="7"/>
  <c r="N24" i="7"/>
  <c r="N21" i="7"/>
  <c r="N20" i="7"/>
  <c r="N19" i="7"/>
  <c r="N14" i="7"/>
  <c r="N13" i="7"/>
  <c r="N10" i="7"/>
  <c r="N21" i="6"/>
  <c r="N20" i="6"/>
  <c r="N18" i="6"/>
  <c r="K27" i="6"/>
  <c r="J27" i="6"/>
  <c r="G27" i="6"/>
  <c r="E27" i="6"/>
  <c r="L25" i="6"/>
  <c r="I25" i="6"/>
  <c r="H25" i="6"/>
  <c r="F25" i="6"/>
  <c r="D25" i="6"/>
  <c r="C25" i="6"/>
  <c r="B25" i="6"/>
  <c r="N24" i="6"/>
  <c r="N19" i="6"/>
  <c r="N14" i="6"/>
  <c r="N13" i="6"/>
  <c r="N10" i="6"/>
  <c r="N21" i="4"/>
  <c r="N21" i="3"/>
  <c r="N23" i="2"/>
  <c r="N14" i="2"/>
  <c r="N14" i="1"/>
  <c r="K28" i="5"/>
  <c r="J28" i="5"/>
  <c r="E28" i="5"/>
  <c r="L26" i="5"/>
  <c r="I26" i="5"/>
  <c r="H26" i="5"/>
  <c r="F26" i="5"/>
  <c r="D26" i="5"/>
  <c r="C26" i="5"/>
  <c r="B26" i="5"/>
  <c r="N25" i="5"/>
  <c r="N20" i="5"/>
  <c r="N15" i="5"/>
  <c r="N14" i="5"/>
  <c r="N11" i="5"/>
  <c r="K28" i="4"/>
  <c r="J28" i="4"/>
  <c r="E28" i="4"/>
  <c r="L26" i="4"/>
  <c r="I26" i="4"/>
  <c r="H26" i="4"/>
  <c r="F26" i="4"/>
  <c r="D26" i="4"/>
  <c r="C26" i="4"/>
  <c r="B26" i="4"/>
  <c r="N25" i="4"/>
  <c r="N20" i="4"/>
  <c r="N15" i="4"/>
  <c r="N14" i="4"/>
  <c r="N11" i="4"/>
  <c r="M28" i="3"/>
  <c r="M10" i="4" s="1"/>
  <c r="M28" i="4" s="1"/>
  <c r="M10" i="5" s="1"/>
  <c r="M28" i="5" s="1"/>
  <c r="M9" i="6" s="1"/>
  <c r="M27" i="6" s="1"/>
  <c r="M9" i="7" s="1"/>
  <c r="M27" i="7" s="1"/>
  <c r="K28" i="3"/>
  <c r="J28" i="3"/>
  <c r="G28" i="3"/>
  <c r="E28" i="3"/>
  <c r="L26" i="3"/>
  <c r="H26" i="3"/>
  <c r="F26" i="3"/>
  <c r="D26" i="3"/>
  <c r="C26" i="3"/>
  <c r="B26" i="3"/>
  <c r="N20" i="3"/>
  <c r="N15" i="3"/>
  <c r="N14" i="3"/>
  <c r="N11" i="3"/>
  <c r="I27" i="2"/>
  <c r="I29" i="2" s="1"/>
  <c r="I10" i="3" s="1"/>
  <c r="N26" i="2"/>
  <c r="N16" i="2"/>
  <c r="M29" i="2"/>
  <c r="K29" i="2"/>
  <c r="J29" i="2"/>
  <c r="G29" i="2"/>
  <c r="E29" i="2"/>
  <c r="L27" i="2"/>
  <c r="H27" i="2"/>
  <c r="F27" i="2"/>
  <c r="F29" i="2" s="1"/>
  <c r="F10" i="3" s="1"/>
  <c r="D27" i="2"/>
  <c r="D29" i="2" s="1"/>
  <c r="D10" i="3" s="1"/>
  <c r="D28" i="3" s="1"/>
  <c r="D10" i="4" s="1"/>
  <c r="D28" i="4" s="1"/>
  <c r="C27" i="2"/>
  <c r="B27" i="2"/>
  <c r="N21" i="2"/>
  <c r="N15" i="2"/>
  <c r="N12" i="2"/>
  <c r="M29" i="1"/>
  <c r="K29" i="1"/>
  <c r="J29" i="1"/>
  <c r="I29" i="1"/>
  <c r="G29" i="1"/>
  <c r="E29" i="1"/>
  <c r="N21" i="1"/>
  <c r="N15" i="1"/>
  <c r="N12" i="1"/>
  <c r="C27" i="1"/>
  <c r="C29" i="1" s="1"/>
  <c r="C11" i="2" s="1"/>
  <c r="B27" i="1"/>
  <c r="B29" i="1" s="1"/>
  <c r="B11" i="2" s="1"/>
  <c r="D27" i="1"/>
  <c r="D29" i="1" s="1"/>
  <c r="L27" i="1"/>
  <c r="L29" i="1" s="1"/>
  <c r="L11" i="2" s="1"/>
  <c r="H27" i="1"/>
  <c r="H29" i="1" s="1"/>
  <c r="H11" i="2" s="1"/>
  <c r="F27" i="1"/>
  <c r="F29" i="1" s="1"/>
  <c r="N11" i="1"/>
  <c r="G9" i="7" l="1"/>
  <c r="G27" i="7" s="1"/>
  <c r="G9" i="6"/>
  <c r="G9" i="8"/>
  <c r="D10" i="5"/>
  <c r="D28" i="5" s="1"/>
  <c r="D9" i="6"/>
  <c r="D27" i="6" s="1"/>
  <c r="D9" i="8" s="1"/>
  <c r="D27" i="8" s="1"/>
  <c r="N25" i="7"/>
  <c r="N11" i="2"/>
  <c r="N25" i="11"/>
  <c r="M9" i="8"/>
  <c r="M27" i="8" s="1"/>
  <c r="M27" i="9"/>
  <c r="D9" i="7"/>
  <c r="D27" i="7" s="1"/>
  <c r="N25" i="12"/>
  <c r="N9" i="12"/>
  <c r="N25" i="10"/>
  <c r="N25" i="9"/>
  <c r="N25" i="8"/>
  <c r="N25" i="6"/>
  <c r="N26" i="5"/>
  <c r="N26" i="4"/>
  <c r="F28" i="3"/>
  <c r="F10" i="4" s="1"/>
  <c r="F28" i="4" s="1"/>
  <c r="F10" i="5" s="1"/>
  <c r="F28" i="5" s="1"/>
  <c r="F9" i="6" s="1"/>
  <c r="F27" i="6" s="1"/>
  <c r="F9" i="7" s="1"/>
  <c r="F27" i="7" s="1"/>
  <c r="L29" i="2"/>
  <c r="L10" i="3" s="1"/>
  <c r="L28" i="3" s="1"/>
  <c r="L10" i="4" s="1"/>
  <c r="L28" i="4" s="1"/>
  <c r="L10" i="5" s="1"/>
  <c r="L28" i="5" s="1"/>
  <c r="L9" i="6" s="1"/>
  <c r="L27" i="6" s="1"/>
  <c r="L9" i="7" s="1"/>
  <c r="L27" i="7" s="1"/>
  <c r="L9" i="8" s="1"/>
  <c r="L27" i="8" s="1"/>
  <c r="H29" i="2"/>
  <c r="H10" i="3" s="1"/>
  <c r="H28" i="3" s="1"/>
  <c r="H10" i="4" s="1"/>
  <c r="H28" i="4" s="1"/>
  <c r="H10" i="5" s="1"/>
  <c r="H28" i="5" s="1"/>
  <c r="H9" i="6" s="1"/>
  <c r="H27" i="6" s="1"/>
  <c r="H9" i="7" s="1"/>
  <c r="H27" i="7" s="1"/>
  <c r="H9" i="8" s="1"/>
  <c r="H27" i="8" s="1"/>
  <c r="C29" i="2"/>
  <c r="C10" i="3" s="1"/>
  <c r="C28" i="3" s="1"/>
  <c r="C10" i="4" s="1"/>
  <c r="C28" i="4" s="1"/>
  <c r="C10" i="5" s="1"/>
  <c r="C28" i="5" s="1"/>
  <c r="C9" i="6" s="1"/>
  <c r="C27" i="6" s="1"/>
  <c r="C9" i="7" s="1"/>
  <c r="C27" i="7" s="1"/>
  <c r="C9" i="8" s="1"/>
  <c r="C27" i="8" s="1"/>
  <c r="B29" i="2"/>
  <c r="N27" i="1"/>
  <c r="N29" i="1" s="1"/>
  <c r="N27" i="2"/>
  <c r="B10" i="3" l="1"/>
  <c r="N10" i="3" s="1"/>
  <c r="N29" i="2"/>
  <c r="M27" i="11"/>
  <c r="N9" i="11"/>
  <c r="N27" i="11" s="1"/>
  <c r="M27" i="10"/>
  <c r="N9" i="10"/>
  <c r="N27" i="10" s="1"/>
  <c r="F9" i="8"/>
  <c r="F27" i="8" s="1"/>
  <c r="B28" i="3"/>
  <c r="N27" i="12"/>
  <c r="B10" i="4" l="1"/>
  <c r="N9" i="9"/>
  <c r="N27" i="9" s="1"/>
  <c r="F27" i="9"/>
  <c r="B28" i="4"/>
  <c r="B10" i="5" l="1"/>
  <c r="B28" i="5"/>
  <c r="B9" i="6" s="1"/>
  <c r="B27" i="6" l="1"/>
  <c r="B9" i="7" s="1"/>
  <c r="B27" i="7" l="1"/>
  <c r="B9" i="8" s="1"/>
  <c r="B27" i="8" l="1"/>
  <c r="I26" i="3" l="1"/>
  <c r="I28" i="3" s="1"/>
  <c r="N25" i="3"/>
  <c r="N26" i="3" s="1"/>
  <c r="I10" i="4" l="1"/>
  <c r="N28" i="3"/>
  <c r="I28" i="4" l="1"/>
  <c r="N10" i="4"/>
  <c r="I10" i="5" l="1"/>
  <c r="N28" i="4"/>
  <c r="I28" i="5" l="1"/>
  <c r="N10" i="5"/>
  <c r="N28" i="5" s="1"/>
  <c r="I9" i="8" l="1"/>
  <c r="I9" i="7"/>
  <c r="I9" i="6"/>
  <c r="I27" i="7" l="1"/>
  <c r="N9" i="7"/>
  <c r="N27" i="7" s="1"/>
  <c r="I27" i="6"/>
  <c r="N9" i="6"/>
  <c r="N27" i="6" s="1"/>
  <c r="I27" i="8"/>
  <c r="N9" i="8"/>
  <c r="N27" i="8" s="1"/>
</calcChain>
</file>

<file path=xl/sharedStrings.xml><?xml version="1.0" encoding="utf-8"?>
<sst xmlns="http://schemas.openxmlformats.org/spreadsheetml/2006/main" count="348" uniqueCount="67">
  <si>
    <t xml:space="preserve">Ідентифікаційний </t>
  </si>
  <si>
    <t>код за ЄДРПОУ</t>
  </si>
  <si>
    <t>КАРТКА  АНАЛІТИЧНОГО  ОБЛІКУ  КАСОВИХ  ВИДАТКІВ</t>
  </si>
  <si>
    <t xml:space="preserve">Код програмної класифікації   </t>
  </si>
  <si>
    <t>Вид коштів   0</t>
  </si>
  <si>
    <t>Дата виписки органу Державного казначейства</t>
  </si>
  <si>
    <t>Видатки за кодами економічної класифікації</t>
  </si>
  <si>
    <t>Разом:</t>
  </si>
  <si>
    <t>з поч.року</t>
  </si>
  <si>
    <t>з.пл.</t>
  </si>
  <si>
    <t>з.пл.кредит</t>
  </si>
  <si>
    <t>связь</t>
  </si>
  <si>
    <t>свет</t>
  </si>
  <si>
    <t>питание</t>
  </si>
  <si>
    <t>пуос</t>
  </si>
  <si>
    <t>протипож.навчан.</t>
  </si>
  <si>
    <t>суслов</t>
  </si>
  <si>
    <t>одесакнига</t>
  </si>
  <si>
    <t>НУШ</t>
  </si>
  <si>
    <t>за м-ц</t>
  </si>
  <si>
    <t>ВСЬОГОс нач года</t>
  </si>
  <si>
    <t>34211328</t>
  </si>
  <si>
    <t>угля/брик</t>
  </si>
  <si>
    <t>стр.мат</t>
  </si>
  <si>
    <t>канц.тов</t>
  </si>
  <si>
    <t>стул</t>
  </si>
  <si>
    <t>екологія</t>
  </si>
  <si>
    <t>охорона</t>
  </si>
  <si>
    <t>охорон</t>
  </si>
  <si>
    <t>Трудівський ЗЗСО</t>
  </si>
  <si>
    <t>Трудлівський ЗЗСО</t>
  </si>
  <si>
    <t>бумага</t>
  </si>
  <si>
    <t>вода</t>
  </si>
  <si>
    <t>лабор.дос</t>
  </si>
  <si>
    <t>посвідчення</t>
  </si>
  <si>
    <t>харчування</t>
  </si>
  <si>
    <t>медогляд</t>
  </si>
  <si>
    <t>дрова</t>
  </si>
  <si>
    <t>кан.тов</t>
  </si>
  <si>
    <t>буд.мат</t>
  </si>
  <si>
    <t>прид.дидактич</t>
  </si>
  <si>
    <t>прид.доск.проект</t>
  </si>
  <si>
    <t>матеріали</t>
  </si>
  <si>
    <t>"Нові знання</t>
  </si>
  <si>
    <t>книги</t>
  </si>
  <si>
    <t>замір опору</t>
  </si>
  <si>
    <t>курси</t>
  </si>
  <si>
    <t>диз.паливо</t>
  </si>
  <si>
    <t>медикаменти</t>
  </si>
  <si>
    <t>принтер</t>
  </si>
  <si>
    <t>січень  2025  РОКУ</t>
  </si>
  <si>
    <t>лютий   2025  РОКУ</t>
  </si>
  <si>
    <t>березень   2025  РОКУ</t>
  </si>
  <si>
    <t>квітень   2025  РОКУ</t>
  </si>
  <si>
    <t>травень  2025  РОКУ</t>
  </si>
  <si>
    <t>червень  2025  РОКУ</t>
  </si>
  <si>
    <t>липень  2025  РОКУ</t>
  </si>
  <si>
    <t>серпень  2025  РОКУ</t>
  </si>
  <si>
    <t>ВЕРЕСЕНЬ  2025  РОКУ</t>
  </si>
  <si>
    <t>ЖОВТЕНЬ  2025  РОКУ</t>
  </si>
  <si>
    <t>ЛИСТОПАД  2025  РОКУ</t>
  </si>
  <si>
    <t>ГРУДЕНЬ  2025  РОКУ</t>
  </si>
  <si>
    <t>вогнегасн</t>
  </si>
  <si>
    <t>уголь</t>
  </si>
  <si>
    <t>санстан</t>
  </si>
  <si>
    <t>свідотцтва</t>
  </si>
  <si>
    <t>мясорубка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</si>
</sst>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9"/>
      <name val="Arial Cyr"/>
      <family val="2"/>
      <charset val="204"/>
    </font>
    <font>
      <sz val="8"/>
      <name val="Arial Cyr"/>
      <family val="2"/>
      <charset val="204"/>
    </font>
    <font>
      <b/>
      <i/>
      <sz val="11"/>
      <name val="Arial Cyr"/>
      <family val="2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b/>
      <i/>
      <sz val="10"/>
      <color indexed="12"/>
      <name val="Arial Cyr"/>
      <charset val="204"/>
    </font>
    <font>
      <sz val="11"/>
      <name val="Arial Cyr"/>
      <charset val="204"/>
    </font>
    <font>
      <b/>
      <i/>
      <sz val="11"/>
      <color indexed="12"/>
      <name val="Arial Cyr"/>
      <charset val="204"/>
    </font>
    <font>
      <b/>
      <sz val="12"/>
      <color indexed="12"/>
      <name val="Arial Cyr"/>
      <family val="2"/>
      <charset val="204"/>
    </font>
    <font>
      <b/>
      <sz val="9"/>
      <color indexed="12"/>
      <name val="Arial Cyr"/>
      <family val="2"/>
      <charset val="204"/>
    </font>
    <font>
      <b/>
      <sz val="11"/>
      <color indexed="16"/>
      <name val="Arial Cyr"/>
      <charset val="204"/>
    </font>
    <font>
      <b/>
      <sz val="11"/>
      <color indexed="18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6"/>
    <xf numFmtId="0" fontId="4" fillId="0" borderId="0" xfId="6" applyFont="1"/>
    <xf numFmtId="49" fontId="3" fillId="0" borderId="0" xfId="6" applyNumberFormat="1" applyFont="1" applyAlignment="1" applyProtection="1">
      <alignment horizontal="left"/>
      <protection locked="0"/>
    </xf>
    <xf numFmtId="49" fontId="3" fillId="0" borderId="0" xfId="6" applyNumberFormat="1" applyFont="1" applyProtection="1">
      <protection locked="0"/>
    </xf>
    <xf numFmtId="49" fontId="4" fillId="0" borderId="0" xfId="6" applyNumberFormat="1" applyFont="1"/>
    <xf numFmtId="0" fontId="4" fillId="0" borderId="0" xfId="6" applyFont="1" applyAlignment="1" applyProtection="1">
      <alignment horizontal="left"/>
      <protection locked="0"/>
    </xf>
    <xf numFmtId="0" fontId="5" fillId="0" borderId="0" xfId="6" applyFont="1" applyAlignment="1">
      <alignment horizontal="center" vertical="center"/>
    </xf>
    <xf numFmtId="0" fontId="3" fillId="0" borderId="0" xfId="6" applyFont="1"/>
    <xf numFmtId="49" fontId="4" fillId="0" borderId="0" xfId="6" applyNumberFormat="1" applyFont="1" applyAlignment="1" applyProtection="1">
      <alignment horizontal="left"/>
      <protection locked="0"/>
    </xf>
    <xf numFmtId="0" fontId="5" fillId="0" borderId="0" xfId="6" applyFont="1" applyAlignment="1">
      <alignment horizontal="centerContinuous" vertical="center"/>
    </xf>
    <xf numFmtId="0" fontId="4" fillId="0" borderId="0" xfId="6" applyFont="1" applyBorder="1" applyAlignment="1"/>
    <xf numFmtId="0" fontId="5" fillId="0" borderId="0" xfId="6" applyFont="1" applyBorder="1" applyAlignment="1">
      <alignment horizontal="center" vertical="center"/>
    </xf>
    <xf numFmtId="0" fontId="4" fillId="0" borderId="0" xfId="6" applyFont="1" applyAlignment="1">
      <alignment horizontal="left" vertical="center"/>
    </xf>
    <xf numFmtId="0" fontId="4" fillId="0" borderId="0" xfId="6" applyFont="1" applyBorder="1" applyAlignment="1">
      <alignment horizontal="left" vertical="center"/>
    </xf>
    <xf numFmtId="0" fontId="7" fillId="0" borderId="0" xfId="6" applyFont="1" applyBorder="1" applyAlignment="1">
      <alignment horizontal="centerContinuous" vertical="center"/>
    </xf>
    <xf numFmtId="0" fontId="4" fillId="0" borderId="2" xfId="6" applyFont="1" applyBorder="1" applyAlignment="1">
      <alignment horizontal="center" vertical="center"/>
    </xf>
    <xf numFmtId="0" fontId="9" fillId="0" borderId="0" xfId="6" applyFont="1"/>
    <xf numFmtId="0" fontId="9" fillId="0" borderId="2" xfId="6" applyFont="1" applyBorder="1"/>
    <xf numFmtId="14" fontId="9" fillId="0" borderId="2" xfId="6" applyNumberFormat="1" applyFont="1" applyBorder="1" applyAlignment="1">
      <alignment horizontal="center"/>
    </xf>
    <xf numFmtId="0" fontId="9" fillId="0" borderId="3" xfId="6" applyFont="1" applyBorder="1"/>
    <xf numFmtId="14" fontId="10" fillId="0" borderId="2" xfId="6" applyNumberFormat="1" applyFont="1" applyBorder="1" applyAlignment="1">
      <alignment horizontal="center"/>
    </xf>
    <xf numFmtId="2" fontId="10" fillId="0" borderId="2" xfId="6" applyNumberFormat="1" applyFont="1" applyBorder="1"/>
    <xf numFmtId="0" fontId="10" fillId="0" borderId="2" xfId="6" applyFont="1" applyBorder="1"/>
    <xf numFmtId="2" fontId="11" fillId="0" borderId="3" xfId="6" applyNumberFormat="1" applyFont="1" applyBorder="1"/>
    <xf numFmtId="2" fontId="10" fillId="0" borderId="4" xfId="6" applyNumberFormat="1" applyFont="1" applyBorder="1"/>
    <xf numFmtId="0" fontId="6" fillId="0" borderId="4" xfId="6" applyFont="1" applyBorder="1" applyAlignment="1">
      <alignment horizontal="center" vertical="center"/>
    </xf>
    <xf numFmtId="49" fontId="16" fillId="0" borderId="8" xfId="6" applyNumberFormat="1" applyFont="1" applyBorder="1" applyProtection="1">
      <protection locked="0"/>
    </xf>
    <xf numFmtId="0" fontId="15" fillId="0" borderId="10" xfId="6" applyFont="1" applyBorder="1" applyAlignment="1">
      <alignment horizontal="centerContinuous" vertical="center"/>
    </xf>
    <xf numFmtId="14" fontId="12" fillId="0" borderId="6" xfId="6" applyNumberFormat="1" applyFont="1" applyBorder="1" applyAlignment="1">
      <alignment horizontal="center"/>
    </xf>
    <xf numFmtId="2" fontId="14" fillId="0" borderId="5" xfId="6" applyNumberFormat="1" applyFont="1" applyBorder="1"/>
    <xf numFmtId="0" fontId="17" fillId="0" borderId="11" xfId="6" applyFont="1" applyBorder="1" applyAlignment="1">
      <alignment horizontal="left" vertical="center"/>
    </xf>
    <xf numFmtId="2" fontId="17" fillId="0" borderId="12" xfId="6" applyNumberFormat="1" applyFont="1" applyBorder="1"/>
    <xf numFmtId="0" fontId="17" fillId="0" borderId="12" xfId="6" applyFont="1" applyBorder="1"/>
    <xf numFmtId="2" fontId="17" fillId="0" borderId="13" xfId="6" applyNumberFormat="1" applyFont="1" applyBorder="1"/>
    <xf numFmtId="14" fontId="17" fillId="0" borderId="14" xfId="6" applyNumberFormat="1" applyFont="1" applyBorder="1" applyAlignment="1">
      <alignment horizontal="center"/>
    </xf>
    <xf numFmtId="2" fontId="17" fillId="0" borderId="15" xfId="6" applyNumberFormat="1" applyFont="1" applyBorder="1"/>
    <xf numFmtId="2" fontId="17" fillId="0" borderId="16" xfId="6" applyNumberFormat="1" applyFont="1" applyBorder="1"/>
    <xf numFmtId="0" fontId="18" fillId="0" borderId="6" xfId="6" applyFont="1" applyBorder="1" applyAlignment="1">
      <alignment horizontal="left" wrapText="1"/>
    </xf>
    <xf numFmtId="2" fontId="18" fillId="0" borderId="5" xfId="6" applyNumberFormat="1" applyFont="1" applyBorder="1"/>
    <xf numFmtId="2" fontId="18" fillId="0" borderId="7" xfId="6" applyNumberFormat="1" applyFont="1" applyBorder="1"/>
    <xf numFmtId="14" fontId="11" fillId="0" borderId="2" xfId="6" applyNumberFormat="1" applyFont="1" applyBorder="1" applyAlignment="1">
      <alignment horizontal="center"/>
    </xf>
    <xf numFmtId="2" fontId="9" fillId="0" borderId="2" xfId="6" applyNumberFormat="1" applyFont="1" applyBorder="1"/>
    <xf numFmtId="10" fontId="9" fillId="0" borderId="2" xfId="6" applyNumberFormat="1" applyFont="1" applyBorder="1" applyAlignment="1">
      <alignment horizontal="center"/>
    </xf>
    <xf numFmtId="2" fontId="13" fillId="0" borderId="2" xfId="6" applyNumberFormat="1" applyFont="1" applyBorder="1"/>
    <xf numFmtId="2" fontId="9" fillId="0" borderId="0" xfId="6" applyNumberFormat="1" applyFont="1" applyBorder="1"/>
    <xf numFmtId="14" fontId="21" fillId="0" borderId="2" xfId="6" applyNumberFormat="1" applyFont="1" applyBorder="1" applyAlignment="1">
      <alignment horizontal="center"/>
    </xf>
    <xf numFmtId="0" fontId="9" fillId="0" borderId="0" xfId="6" applyFont="1" applyBorder="1"/>
    <xf numFmtId="2" fontId="0" fillId="0" borderId="0" xfId="0" applyNumberFormat="1"/>
    <xf numFmtId="0" fontId="15" fillId="0" borderId="9" xfId="6" applyFont="1" applyBorder="1" applyAlignment="1">
      <alignment horizontal="center" vertical="center"/>
    </xf>
    <xf numFmtId="49" fontId="3" fillId="0" borderId="0" xfId="6" applyNumberFormat="1" applyFont="1" applyAlignment="1">
      <alignment horizontal="left"/>
    </xf>
    <xf numFmtId="0" fontId="4" fillId="0" borderId="2" xfId="6" applyFont="1" applyBorder="1" applyAlignment="1">
      <alignment horizontal="center" vertical="center" wrapText="1"/>
    </xf>
    <xf numFmtId="49" fontId="4" fillId="0" borderId="2" xfId="6" applyNumberFormat="1" applyFont="1" applyBorder="1" applyAlignment="1">
      <alignment horizontal="center" vertical="center"/>
    </xf>
    <xf numFmtId="49" fontId="8" fillId="0" borderId="2" xfId="6" applyNumberFormat="1" applyFont="1" applyBorder="1" applyAlignment="1">
      <alignment horizontal="center" vertical="center"/>
    </xf>
    <xf numFmtId="49" fontId="2" fillId="0" borderId="17" xfId="6" applyNumberFormat="1" applyFont="1" applyBorder="1" applyAlignment="1">
      <alignment horizontal="center" vertical="center"/>
    </xf>
    <xf numFmtId="49" fontId="2" fillId="0" borderId="18" xfId="6" applyNumberFormat="1" applyFont="1" applyBorder="1" applyAlignment="1">
      <alignment horizontal="center" vertical="center"/>
    </xf>
    <xf numFmtId="0" fontId="2" fillId="0" borderId="0" xfId="6" applyFont="1" applyAlignment="1">
      <alignment horizontal="center" vertical="top"/>
    </xf>
    <xf numFmtId="49" fontId="4" fillId="0" borderId="0" xfId="6" applyNumberFormat="1" applyFont="1" applyAlignment="1" applyProtection="1">
      <alignment horizontal="left" vertical="center"/>
      <protection locked="0"/>
    </xf>
    <xf numFmtId="17" fontId="15" fillId="0" borderId="8" xfId="6" applyNumberFormat="1" applyFont="1" applyBorder="1" applyAlignment="1">
      <alignment horizontal="center"/>
    </xf>
    <xf numFmtId="17" fontId="15" fillId="0" borderId="9" xfId="6" applyNumberFormat="1" applyFont="1" applyBorder="1" applyAlignment="1">
      <alignment horizontal="center"/>
    </xf>
    <xf numFmtId="0" fontId="15" fillId="0" borderId="9" xfId="6" applyFont="1" applyBorder="1" applyAlignment="1">
      <alignment horizontal="center"/>
    </xf>
    <xf numFmtId="0" fontId="15" fillId="0" borderId="10" xfId="6" applyFont="1" applyBorder="1" applyAlignment="1">
      <alignment horizontal="center"/>
    </xf>
  </cellXfs>
  <cellStyles count="17">
    <cellStyle name="Денежный 2" xfId="3" xr:uid="{00000000-0005-0000-0000-000000000000}"/>
    <cellStyle name="Денежный 3" xfId="4" xr:uid="{00000000-0005-0000-0000-000001000000}"/>
    <cellStyle name="Денежный 4" xfId="2" xr:uid="{00000000-0005-0000-0000-000002000000}"/>
    <cellStyle name="Обычный" xfId="0" builtinId="0"/>
    <cellStyle name="Обычный 2" xfId="5" xr:uid="{00000000-0005-0000-0000-000004000000}"/>
    <cellStyle name="Обычный 3" xfId="6" xr:uid="{00000000-0005-0000-0000-000005000000}"/>
    <cellStyle name="Обычный 3 2" xfId="7" xr:uid="{00000000-0005-0000-0000-000006000000}"/>
    <cellStyle name="Обычный 3_кас. рас. август 2018 xls_file(69)" xfId="8" xr:uid="{00000000-0005-0000-0000-000007000000}"/>
    <cellStyle name="Обычный 4" xfId="1" xr:uid="{00000000-0005-0000-0000-000008000000}"/>
    <cellStyle name="Примечание 2" xfId="9" xr:uid="{00000000-0005-0000-0000-000009000000}"/>
    <cellStyle name="Процентный 2" xfId="11" xr:uid="{00000000-0005-0000-0000-00000A000000}"/>
    <cellStyle name="Процентный 3" xfId="12" xr:uid="{00000000-0005-0000-0000-00000B000000}"/>
    <cellStyle name="Процентный 4" xfId="10" xr:uid="{00000000-0005-0000-0000-00000C000000}"/>
    <cellStyle name="Стиль 1" xfId="13" xr:uid="{00000000-0005-0000-0000-00000D000000}"/>
    <cellStyle name="Финансовый 2" xfId="15" xr:uid="{00000000-0005-0000-0000-00000E000000}"/>
    <cellStyle name="Финансовый 3" xfId="16" xr:uid="{00000000-0005-0000-0000-00000F000000}"/>
    <cellStyle name="Финансовый 4" xfId="14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9"/>
  <sheetViews>
    <sheetView topLeftCell="A7" workbookViewId="0">
      <selection activeCell="M15" sqref="M15"/>
    </sheetView>
  </sheetViews>
  <sheetFormatPr defaultRowHeight="15" x14ac:dyDescent="0.25"/>
  <cols>
    <col min="2" max="2" width="12.28515625" customWidth="1"/>
    <col min="3" max="3" width="12" customWidth="1"/>
    <col min="4" max="4" width="11" customWidth="1"/>
    <col min="6" max="7" width="10.42578125" customWidth="1"/>
    <col min="8" max="8" width="10.85546875" customWidth="1"/>
    <col min="12" max="12" width="11.42578125" customWidth="1"/>
    <col min="13" max="13" width="10.5703125" customWidth="1"/>
    <col min="14" max="14" width="13.28515625" customWidth="1"/>
  </cols>
  <sheetData>
    <row r="2" spans="1:14" x14ac:dyDescent="0.25">
      <c r="A2" s="5"/>
      <c r="B2" s="4"/>
      <c r="C2" s="4"/>
      <c r="D2" s="4"/>
      <c r="E2" s="4"/>
      <c r="F2" s="4"/>
      <c r="G2" s="4"/>
      <c r="H2" s="4"/>
      <c r="I2" s="5"/>
      <c r="J2" s="3"/>
      <c r="K2" s="2"/>
      <c r="L2" s="2"/>
      <c r="M2" s="50"/>
      <c r="N2" s="50"/>
    </row>
    <row r="3" spans="1:14" ht="15.75" x14ac:dyDescent="0.25">
      <c r="A3" s="6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2"/>
    </row>
    <row r="4" spans="1:14" ht="16.5" thickBot="1" x14ac:dyDescent="0.3">
      <c r="A4" s="9" t="s">
        <v>1</v>
      </c>
      <c r="B4" s="54" t="s">
        <v>21</v>
      </c>
      <c r="C4" s="55"/>
      <c r="D4" s="10"/>
      <c r="E4" s="10"/>
      <c r="F4" s="56" t="s">
        <v>2</v>
      </c>
      <c r="G4" s="56"/>
      <c r="H4" s="56"/>
      <c r="I4" s="56"/>
      <c r="J4" s="56"/>
      <c r="K4" s="56"/>
      <c r="L4" s="56"/>
      <c r="M4" s="11"/>
      <c r="N4" s="2"/>
    </row>
    <row r="5" spans="1:14" ht="16.5" thickBot="1" x14ac:dyDescent="0.3">
      <c r="A5" s="27"/>
      <c r="B5" s="49" t="s">
        <v>29</v>
      </c>
      <c r="C5" s="28"/>
      <c r="D5" s="10"/>
      <c r="E5" s="10"/>
      <c r="F5" s="58" t="s">
        <v>50</v>
      </c>
      <c r="G5" s="59"/>
      <c r="H5" s="60"/>
      <c r="I5" s="60"/>
      <c r="J5" s="60"/>
      <c r="K5" s="60"/>
      <c r="L5" s="60"/>
      <c r="M5" s="60"/>
      <c r="N5" s="61"/>
    </row>
    <row r="6" spans="1:14" ht="15.75" x14ac:dyDescent="0.25">
      <c r="A6" s="57" t="s">
        <v>3</v>
      </c>
      <c r="B6" s="57"/>
      <c r="C6" s="57"/>
      <c r="D6" s="57"/>
      <c r="E6" s="7"/>
      <c r="F6" s="7"/>
      <c r="G6" s="7"/>
      <c r="H6" s="7"/>
      <c r="I6" s="12"/>
      <c r="J6" s="12"/>
      <c r="K6" s="12"/>
      <c r="L6" s="12"/>
      <c r="M6" s="11"/>
      <c r="N6" s="1"/>
    </row>
    <row r="7" spans="1:14" x14ac:dyDescent="0.25">
      <c r="A7" s="13" t="s">
        <v>4</v>
      </c>
      <c r="B7" s="14"/>
      <c r="C7" s="13"/>
      <c r="D7" s="13"/>
      <c r="E7" s="2"/>
      <c r="F7" s="2"/>
      <c r="G7" s="2"/>
      <c r="H7" s="2"/>
      <c r="I7" s="15"/>
      <c r="J7" s="15"/>
      <c r="K7" s="15"/>
      <c r="L7" s="15"/>
      <c r="M7" s="11"/>
      <c r="N7" s="1"/>
    </row>
    <row r="8" spans="1:14" x14ac:dyDescent="0.25">
      <c r="A8" s="51" t="s">
        <v>5</v>
      </c>
      <c r="B8" s="52" t="s">
        <v>6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3" t="s">
        <v>7</v>
      </c>
    </row>
    <row r="9" spans="1:14" x14ac:dyDescent="0.25">
      <c r="A9" s="51"/>
      <c r="B9" s="16">
        <v>2111</v>
      </c>
      <c r="C9" s="16">
        <v>2120</v>
      </c>
      <c r="D9" s="16">
        <v>2210</v>
      </c>
      <c r="E9" s="16">
        <v>2220</v>
      </c>
      <c r="F9" s="16">
        <v>2230</v>
      </c>
      <c r="G9" s="16">
        <v>3110</v>
      </c>
      <c r="H9" s="16">
        <v>2240</v>
      </c>
      <c r="I9" s="16">
        <v>2800</v>
      </c>
      <c r="J9" s="16">
        <v>2282</v>
      </c>
      <c r="K9" s="16">
        <v>2272</v>
      </c>
      <c r="L9" s="16">
        <v>2273</v>
      </c>
      <c r="M9" s="16">
        <v>2275</v>
      </c>
      <c r="N9" s="53"/>
    </row>
    <row r="10" spans="1:14" ht="15.75" thickBot="1" x14ac:dyDescent="0.3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/>
      <c r="H10" s="26">
        <v>7</v>
      </c>
      <c r="I10" s="26">
        <v>8</v>
      </c>
      <c r="J10" s="26">
        <v>11</v>
      </c>
      <c r="K10" s="26">
        <v>12</v>
      </c>
      <c r="L10" s="26">
        <v>13</v>
      </c>
      <c r="M10" s="26">
        <v>16</v>
      </c>
      <c r="N10" s="26">
        <v>18</v>
      </c>
    </row>
    <row r="11" spans="1:14" ht="45.75" thickBot="1" x14ac:dyDescent="0.3">
      <c r="A11" s="38" t="s">
        <v>8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40">
        <f>B11+C11+D11+E11+F11+G11+H11+I11+J11+K11+L11+M11</f>
        <v>0</v>
      </c>
    </row>
    <row r="12" spans="1:14" x14ac:dyDescent="0.25">
      <c r="A12" s="19" t="s">
        <v>9</v>
      </c>
      <c r="B12" s="18">
        <v>445808.8</v>
      </c>
      <c r="C12" s="18">
        <v>94171.37</v>
      </c>
      <c r="D12" s="18"/>
      <c r="E12" s="18"/>
      <c r="F12" s="18"/>
      <c r="G12" s="18"/>
      <c r="H12" s="42"/>
      <c r="I12" s="18"/>
      <c r="J12" s="18"/>
      <c r="K12" s="18"/>
      <c r="L12" s="18"/>
      <c r="M12" s="20"/>
      <c r="N12" s="24">
        <f>B12+C12</f>
        <v>539980.16999999993</v>
      </c>
    </row>
    <row r="13" spans="1:14" x14ac:dyDescent="0.25">
      <c r="A13" s="19" t="s">
        <v>10</v>
      </c>
      <c r="B13" s="18"/>
      <c r="C13" s="18"/>
      <c r="D13" s="18"/>
      <c r="E13" s="18"/>
      <c r="F13" s="18"/>
      <c r="G13" s="47"/>
      <c r="H13" s="45"/>
      <c r="I13" s="18"/>
      <c r="J13" s="18"/>
      <c r="K13" s="18"/>
      <c r="L13" s="18"/>
      <c r="M13" s="20"/>
      <c r="N13" s="24">
        <v>0</v>
      </c>
    </row>
    <row r="14" spans="1:14" x14ac:dyDescent="0.25">
      <c r="A14" s="19" t="s">
        <v>11</v>
      </c>
      <c r="B14" s="42"/>
      <c r="C14" s="18"/>
      <c r="D14" s="18"/>
      <c r="E14" s="42"/>
      <c r="F14" s="42"/>
      <c r="G14" s="45"/>
      <c r="H14" s="17"/>
      <c r="I14" s="18"/>
      <c r="J14" s="42"/>
      <c r="K14" s="42"/>
      <c r="L14" s="42"/>
      <c r="M14" s="42"/>
      <c r="N14" s="24">
        <f>H14</f>
        <v>0</v>
      </c>
    </row>
    <row r="15" spans="1:14" x14ac:dyDescent="0.25">
      <c r="A15" s="19" t="s">
        <v>12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>
        <v>8472.86</v>
      </c>
      <c r="M15" s="18"/>
      <c r="N15" s="24">
        <f>L15</f>
        <v>8472.86</v>
      </c>
    </row>
    <row r="16" spans="1:14" x14ac:dyDescent="0.25">
      <c r="A16" s="19" t="s">
        <v>13</v>
      </c>
      <c r="B16" s="42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24">
        <v>0</v>
      </c>
    </row>
    <row r="17" spans="1:14" ht="15.75" x14ac:dyDescent="0.25">
      <c r="A17" s="46" t="s">
        <v>22</v>
      </c>
      <c r="B17" s="4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4">
        <v>0</v>
      </c>
    </row>
    <row r="18" spans="1:14" x14ac:dyDescent="0.25">
      <c r="A18" s="19" t="s">
        <v>14</v>
      </c>
      <c r="B18" s="42"/>
      <c r="C18" s="18"/>
      <c r="D18" s="18"/>
      <c r="E18" s="18"/>
      <c r="F18" s="42"/>
      <c r="G18" s="42"/>
      <c r="H18" s="18"/>
      <c r="I18" s="18"/>
      <c r="J18" s="18"/>
      <c r="K18" s="18"/>
      <c r="L18" s="18"/>
      <c r="M18" s="18"/>
      <c r="N18" s="24">
        <v>0</v>
      </c>
    </row>
    <row r="19" spans="1:14" x14ac:dyDescent="0.25">
      <c r="A19" s="19" t="s">
        <v>23</v>
      </c>
      <c r="B19" s="42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24">
        <v>0</v>
      </c>
    </row>
    <row r="20" spans="1:14" x14ac:dyDescent="0.25">
      <c r="A20" s="43" t="s">
        <v>15</v>
      </c>
      <c r="B20" s="42"/>
      <c r="C20" s="18"/>
      <c r="D20" s="18"/>
      <c r="E20" s="18"/>
      <c r="F20" s="18"/>
      <c r="G20" s="18"/>
      <c r="H20" s="44"/>
      <c r="I20" s="18"/>
      <c r="J20" s="18"/>
      <c r="K20" s="18"/>
      <c r="L20" s="18"/>
      <c r="M20" s="18"/>
      <c r="N20" s="24">
        <v>0</v>
      </c>
    </row>
    <row r="21" spans="1:14" x14ac:dyDescent="0.25">
      <c r="A21" s="19" t="s">
        <v>16</v>
      </c>
      <c r="B21" s="42"/>
      <c r="C21" s="18"/>
      <c r="D21" s="18"/>
      <c r="E21" s="18"/>
      <c r="F21" s="18"/>
      <c r="G21" s="18"/>
      <c r="H21" s="18">
        <v>400</v>
      </c>
      <c r="I21" s="18"/>
      <c r="J21" s="18"/>
      <c r="K21" s="18"/>
      <c r="L21" s="18"/>
      <c r="M21" s="18"/>
      <c r="N21" s="24">
        <f>H21</f>
        <v>400</v>
      </c>
    </row>
    <row r="22" spans="1:14" x14ac:dyDescent="0.25">
      <c r="A22" s="19" t="s">
        <v>27</v>
      </c>
      <c r="B22" s="4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4">
        <v>0</v>
      </c>
    </row>
    <row r="23" spans="1:14" x14ac:dyDescent="0.25">
      <c r="A23" s="19" t="s">
        <v>25</v>
      </c>
      <c r="B23" s="42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24">
        <v>0</v>
      </c>
    </row>
    <row r="24" spans="1:14" x14ac:dyDescent="0.25">
      <c r="A24" s="43" t="s">
        <v>17</v>
      </c>
      <c r="B24" s="42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24">
        <v>0</v>
      </c>
    </row>
    <row r="25" spans="1:14" x14ac:dyDescent="0.25">
      <c r="A25" s="41" t="s">
        <v>18</v>
      </c>
      <c r="B25" s="42"/>
      <c r="C25" s="18"/>
      <c r="D25" s="25"/>
      <c r="E25" s="18"/>
      <c r="F25" s="18"/>
      <c r="G25" s="18"/>
      <c r="H25" s="18"/>
      <c r="I25" s="18"/>
      <c r="J25" s="18"/>
      <c r="K25" s="18"/>
      <c r="L25" s="18"/>
      <c r="M25" s="18"/>
      <c r="N25" s="24">
        <v>0</v>
      </c>
    </row>
    <row r="26" spans="1:14" ht="15.75" thickBot="1" x14ac:dyDescent="0.3">
      <c r="A26" s="21" t="s">
        <v>24</v>
      </c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4">
        <v>0</v>
      </c>
    </row>
    <row r="27" spans="1:14" ht="15.75" thickBot="1" x14ac:dyDescent="0.3">
      <c r="A27" s="29" t="s">
        <v>19</v>
      </c>
      <c r="B27" s="30">
        <f>SUM(B12:B26)</f>
        <v>445808.8</v>
      </c>
      <c r="C27" s="30">
        <f>SUM(C12:C26)</f>
        <v>94171.37</v>
      </c>
      <c r="D27" s="30">
        <f>SUM(D12:D26)</f>
        <v>0</v>
      </c>
      <c r="E27" s="30">
        <v>0</v>
      </c>
      <c r="F27" s="30">
        <f>SUM(F12:F26)</f>
        <v>0</v>
      </c>
      <c r="G27" s="30">
        <v>0</v>
      </c>
      <c r="H27" s="30">
        <f>SUM(H12:H26)</f>
        <v>400</v>
      </c>
      <c r="I27" s="30">
        <v>0</v>
      </c>
      <c r="J27" s="30">
        <v>0</v>
      </c>
      <c r="K27" s="30">
        <v>0</v>
      </c>
      <c r="L27" s="30">
        <f>SUM(L12:L26)</f>
        <v>8472.86</v>
      </c>
      <c r="M27" s="30">
        <v>0</v>
      </c>
      <c r="N27" s="30">
        <f>SUM(N12:N26)</f>
        <v>548853.02999999991</v>
      </c>
    </row>
    <row r="28" spans="1:14" x14ac:dyDescent="0.25">
      <c r="A28" s="31" t="s">
        <v>20</v>
      </c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/>
    </row>
    <row r="29" spans="1:14" ht="15.75" thickBot="1" x14ac:dyDescent="0.3">
      <c r="A29" s="35"/>
      <c r="B29" s="36">
        <f>B11+B27</f>
        <v>445808.8</v>
      </c>
      <c r="C29" s="36">
        <f t="shared" ref="C29:N29" si="0">C27</f>
        <v>94171.37</v>
      </c>
      <c r="D29" s="36">
        <f t="shared" si="0"/>
        <v>0</v>
      </c>
      <c r="E29" s="36">
        <f t="shared" si="0"/>
        <v>0</v>
      </c>
      <c r="F29" s="36">
        <f t="shared" si="0"/>
        <v>0</v>
      </c>
      <c r="G29" s="36">
        <f t="shared" si="0"/>
        <v>0</v>
      </c>
      <c r="H29" s="36">
        <f t="shared" si="0"/>
        <v>400</v>
      </c>
      <c r="I29" s="36">
        <f t="shared" si="0"/>
        <v>0</v>
      </c>
      <c r="J29" s="36">
        <f t="shared" si="0"/>
        <v>0</v>
      </c>
      <c r="K29" s="36">
        <f t="shared" si="0"/>
        <v>0</v>
      </c>
      <c r="L29" s="36">
        <f t="shared" si="0"/>
        <v>8472.86</v>
      </c>
      <c r="M29" s="36">
        <f t="shared" si="0"/>
        <v>0</v>
      </c>
      <c r="N29" s="37">
        <f t="shared" si="0"/>
        <v>548853.02999999991</v>
      </c>
    </row>
  </sheetData>
  <mergeCells count="8">
    <mergeCell ref="M2:N2"/>
    <mergeCell ref="A8:A9"/>
    <mergeCell ref="B8:M8"/>
    <mergeCell ref="N8:N9"/>
    <mergeCell ref="B4:C4"/>
    <mergeCell ref="F4:L4"/>
    <mergeCell ref="A6:D6"/>
    <mergeCell ref="F5:N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7"/>
  <sheetViews>
    <sheetView topLeftCell="A10" workbookViewId="0">
      <selection activeCell="J12" sqref="J12"/>
    </sheetView>
  </sheetViews>
  <sheetFormatPr defaultRowHeight="15" x14ac:dyDescent="0.25"/>
  <cols>
    <col min="2" max="2" width="12.28515625" customWidth="1"/>
    <col min="3" max="3" width="10.85546875" customWidth="1"/>
    <col min="4" max="4" width="10.42578125" customWidth="1"/>
    <col min="6" max="6" width="10.28515625" customWidth="1"/>
    <col min="7" max="7" width="10" customWidth="1"/>
    <col min="8" max="8" width="10.7109375" customWidth="1"/>
    <col min="12" max="12" width="10.7109375" customWidth="1"/>
    <col min="13" max="13" width="9.85546875" customWidth="1"/>
    <col min="14" max="14" width="12.140625" customWidth="1"/>
  </cols>
  <sheetData>
    <row r="1" spans="1:14" ht="15.7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2"/>
    </row>
    <row r="2" spans="1:14" ht="16.5" thickBot="1" x14ac:dyDescent="0.3">
      <c r="A2" s="9" t="s">
        <v>1</v>
      </c>
      <c r="B2" s="54" t="s">
        <v>21</v>
      </c>
      <c r="C2" s="55"/>
      <c r="D2" s="10"/>
      <c r="E2" s="10"/>
      <c r="F2" s="56" t="s">
        <v>2</v>
      </c>
      <c r="G2" s="56"/>
      <c r="H2" s="56"/>
      <c r="I2" s="56"/>
      <c r="J2" s="56"/>
      <c r="K2" s="56"/>
      <c r="L2" s="56"/>
      <c r="M2" s="11"/>
      <c r="N2" s="2"/>
    </row>
    <row r="3" spans="1:14" ht="16.5" thickBot="1" x14ac:dyDescent="0.3">
      <c r="A3" s="27"/>
      <c r="B3" s="49" t="s">
        <v>30</v>
      </c>
      <c r="C3" s="28"/>
      <c r="D3" s="10"/>
      <c r="E3" s="10"/>
      <c r="F3" s="58" t="s">
        <v>59</v>
      </c>
      <c r="G3" s="59"/>
      <c r="H3" s="60"/>
      <c r="I3" s="60"/>
      <c r="J3" s="60"/>
      <c r="K3" s="60"/>
      <c r="L3" s="60"/>
      <c r="M3" s="60"/>
      <c r="N3" s="61"/>
    </row>
    <row r="4" spans="1:14" ht="15.75" x14ac:dyDescent="0.25">
      <c r="A4" s="57" t="s">
        <v>3</v>
      </c>
      <c r="B4" s="57"/>
      <c r="C4" s="57"/>
      <c r="D4" s="57"/>
      <c r="E4" s="7"/>
      <c r="F4" s="7"/>
      <c r="G4" s="7"/>
      <c r="H4" s="7"/>
      <c r="I4" s="12"/>
      <c r="J4" s="12"/>
      <c r="K4" s="12"/>
      <c r="L4" s="12"/>
      <c r="M4" s="11"/>
      <c r="N4" s="1"/>
    </row>
    <row r="5" spans="1:14" x14ac:dyDescent="0.25">
      <c r="A5" s="13" t="s">
        <v>4</v>
      </c>
      <c r="B5" s="14"/>
      <c r="C5" s="13"/>
      <c r="D5" s="13"/>
      <c r="E5" s="2"/>
      <c r="F5" s="2"/>
      <c r="G5" s="2"/>
      <c r="H5" s="2"/>
      <c r="I5" s="15"/>
      <c r="J5" s="15"/>
      <c r="K5" s="15"/>
      <c r="L5" s="15"/>
      <c r="M5" s="11"/>
      <c r="N5" s="1"/>
    </row>
    <row r="6" spans="1:14" x14ac:dyDescent="0.25">
      <c r="A6" s="51" t="s">
        <v>5</v>
      </c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3" t="s">
        <v>7</v>
      </c>
    </row>
    <row r="7" spans="1:14" x14ac:dyDescent="0.25">
      <c r="A7" s="51"/>
      <c r="B7" s="16">
        <v>2111</v>
      </c>
      <c r="C7" s="16">
        <v>2120</v>
      </c>
      <c r="D7" s="16">
        <v>2210</v>
      </c>
      <c r="E7" s="16">
        <v>2220</v>
      </c>
      <c r="F7" s="16">
        <v>2230</v>
      </c>
      <c r="G7" s="16">
        <v>3110</v>
      </c>
      <c r="H7" s="16">
        <v>2240</v>
      </c>
      <c r="I7" s="16">
        <v>2800</v>
      </c>
      <c r="J7" s="16">
        <v>2282</v>
      </c>
      <c r="K7" s="16">
        <v>2272</v>
      </c>
      <c r="L7" s="16">
        <v>2273</v>
      </c>
      <c r="M7" s="16">
        <v>2275</v>
      </c>
      <c r="N7" s="53"/>
    </row>
    <row r="8" spans="1:14" ht="15.75" thickBot="1" x14ac:dyDescent="0.3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/>
      <c r="H8" s="26">
        <v>7</v>
      </c>
      <c r="I8" s="26">
        <v>8</v>
      </c>
      <c r="J8" s="26">
        <v>11</v>
      </c>
      <c r="K8" s="26">
        <v>12</v>
      </c>
      <c r="L8" s="26">
        <v>13</v>
      </c>
      <c r="M8" s="26">
        <v>16</v>
      </c>
      <c r="N8" s="26">
        <v>18</v>
      </c>
    </row>
    <row r="9" spans="1:14" ht="45.75" thickBot="1" x14ac:dyDescent="0.3">
      <c r="A9" s="38" t="s">
        <v>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7">
        <f>B9+C9+D9+E9+F9+G9+H9+I9+J9+K9+L9+M9</f>
        <v>0</v>
      </c>
    </row>
    <row r="10" spans="1:14" x14ac:dyDescent="0.25">
      <c r="A10" s="19" t="s">
        <v>9</v>
      </c>
      <c r="B10" s="18"/>
      <c r="C10" s="18"/>
      <c r="D10" s="18"/>
      <c r="E10" s="18"/>
      <c r="F10" s="18"/>
      <c r="G10" s="18"/>
      <c r="H10" s="42"/>
      <c r="I10" s="18"/>
      <c r="J10" s="18"/>
      <c r="K10" s="18"/>
      <c r="L10" s="18"/>
      <c r="M10" s="20"/>
      <c r="N10" s="24">
        <f>B10+C10</f>
        <v>0</v>
      </c>
    </row>
    <row r="11" spans="1:14" x14ac:dyDescent="0.25">
      <c r="A11" s="19" t="s">
        <v>42</v>
      </c>
      <c r="B11" s="18"/>
      <c r="C11" s="18"/>
      <c r="D11" s="18"/>
      <c r="E11" s="18"/>
      <c r="F11" s="18"/>
      <c r="G11" s="47"/>
      <c r="H11" s="45"/>
      <c r="I11" s="18"/>
      <c r="J11" s="18"/>
      <c r="K11" s="18"/>
      <c r="L11" s="18"/>
      <c r="M11" s="20"/>
      <c r="N11" s="24">
        <f>D11</f>
        <v>0</v>
      </c>
    </row>
    <row r="12" spans="1:14" x14ac:dyDescent="0.25">
      <c r="A12" s="19" t="s">
        <v>11</v>
      </c>
      <c r="B12" s="42"/>
      <c r="C12" s="18"/>
      <c r="D12" s="18"/>
      <c r="E12" s="42"/>
      <c r="F12" s="42"/>
      <c r="G12" s="45"/>
      <c r="H12" s="17"/>
      <c r="I12" s="18"/>
      <c r="J12" s="42"/>
      <c r="K12" s="42"/>
      <c r="L12" s="42"/>
      <c r="M12" s="42"/>
      <c r="N12" s="24">
        <v>0</v>
      </c>
    </row>
    <row r="13" spans="1:14" x14ac:dyDescent="0.25">
      <c r="A13" s="19" t="s">
        <v>12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24">
        <f>L13</f>
        <v>0</v>
      </c>
    </row>
    <row r="14" spans="1:14" x14ac:dyDescent="0.25">
      <c r="A14" s="19" t="s">
        <v>35</v>
      </c>
      <c r="B14" s="42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4">
        <f>F14</f>
        <v>0</v>
      </c>
    </row>
    <row r="15" spans="1:14" ht="15.75" x14ac:dyDescent="0.25">
      <c r="A15" s="46" t="s">
        <v>39</v>
      </c>
      <c r="B15" s="42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4">
        <f>D15</f>
        <v>0</v>
      </c>
    </row>
    <row r="16" spans="1:14" x14ac:dyDescent="0.25">
      <c r="A16" s="19" t="s">
        <v>14</v>
      </c>
      <c r="B16" s="42"/>
      <c r="C16" s="18"/>
      <c r="D16" s="18"/>
      <c r="E16" s="18"/>
      <c r="F16" s="42"/>
      <c r="G16" s="42"/>
      <c r="H16" s="18"/>
      <c r="I16" s="18"/>
      <c r="J16" s="18"/>
      <c r="K16" s="18"/>
      <c r="L16" s="18"/>
      <c r="M16" s="18"/>
      <c r="N16" s="24">
        <v>0</v>
      </c>
    </row>
    <row r="17" spans="1:14" x14ac:dyDescent="0.25">
      <c r="A17" s="19" t="s">
        <v>32</v>
      </c>
      <c r="B17" s="4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4">
        <v>0</v>
      </c>
    </row>
    <row r="18" spans="1:14" x14ac:dyDescent="0.25">
      <c r="A18" s="43" t="s">
        <v>43</v>
      </c>
      <c r="B18" s="42"/>
      <c r="C18" s="18"/>
      <c r="D18" s="18"/>
      <c r="E18" s="18"/>
      <c r="F18" s="18"/>
      <c r="G18" s="18"/>
      <c r="H18" s="44"/>
      <c r="I18" s="18"/>
      <c r="J18" s="18"/>
      <c r="K18" s="18"/>
      <c r="L18" s="18"/>
      <c r="M18" s="18"/>
      <c r="N18" s="24">
        <f>H18</f>
        <v>0</v>
      </c>
    </row>
    <row r="19" spans="1:14" x14ac:dyDescent="0.25">
      <c r="A19" s="19" t="s">
        <v>16</v>
      </c>
      <c r="B19" s="42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24">
        <f>H19</f>
        <v>0</v>
      </c>
    </row>
    <row r="20" spans="1:14" x14ac:dyDescent="0.25">
      <c r="A20" s="19" t="s">
        <v>28</v>
      </c>
      <c r="B20" s="42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24">
        <f>H20</f>
        <v>0</v>
      </c>
    </row>
    <row r="21" spans="1:14" x14ac:dyDescent="0.25">
      <c r="A21" s="19" t="s">
        <v>33</v>
      </c>
      <c r="B21" s="42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24">
        <f>H21</f>
        <v>0</v>
      </c>
    </row>
    <row r="22" spans="1:14" x14ac:dyDescent="0.25">
      <c r="A22" s="43" t="s">
        <v>40</v>
      </c>
      <c r="B22" s="4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4">
        <f>D22</f>
        <v>0</v>
      </c>
    </row>
    <row r="23" spans="1:14" x14ac:dyDescent="0.25">
      <c r="A23" s="41" t="s">
        <v>44</v>
      </c>
      <c r="B23" s="42"/>
      <c r="C23" s="18"/>
      <c r="D23" s="25"/>
      <c r="E23" s="18"/>
      <c r="F23" s="18"/>
      <c r="G23" s="18"/>
      <c r="H23" s="18"/>
      <c r="I23" s="18"/>
      <c r="J23" s="18"/>
      <c r="K23" s="18"/>
      <c r="L23" s="18"/>
      <c r="M23" s="18"/>
      <c r="N23" s="24">
        <f>G23</f>
        <v>0</v>
      </c>
    </row>
    <row r="24" spans="1:14" ht="15.75" thickBot="1" x14ac:dyDescent="0.3">
      <c r="A24" s="21" t="s">
        <v>26</v>
      </c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>
        <f>I24</f>
        <v>0</v>
      </c>
    </row>
    <row r="25" spans="1:14" ht="15.75" thickBot="1" x14ac:dyDescent="0.3">
      <c r="A25" s="29" t="s">
        <v>19</v>
      </c>
      <c r="B25" s="30">
        <f>SUM(B10:B24)</f>
        <v>0</v>
      </c>
      <c r="C25" s="30">
        <f>SUM(C10:C24)</f>
        <v>0</v>
      </c>
      <c r="D25" s="30">
        <f>SUM(D10:D24)</f>
        <v>0</v>
      </c>
      <c r="E25" s="30">
        <v>0</v>
      </c>
      <c r="F25" s="30">
        <f>SUM(F10:F24)</f>
        <v>0</v>
      </c>
      <c r="G25" s="30">
        <f>G23</f>
        <v>0</v>
      </c>
      <c r="H25" s="30">
        <f>SUM(H10:H24)</f>
        <v>0</v>
      </c>
      <c r="I25" s="30">
        <f>I24</f>
        <v>0</v>
      </c>
      <c r="J25" s="30">
        <v>0</v>
      </c>
      <c r="K25" s="30">
        <v>0</v>
      </c>
      <c r="L25" s="30">
        <f>SUM(L10:L24)</f>
        <v>0</v>
      </c>
      <c r="M25" s="30">
        <f>M15</f>
        <v>0</v>
      </c>
      <c r="N25" s="30">
        <f>SUM(N10:N24)</f>
        <v>0</v>
      </c>
    </row>
    <row r="26" spans="1:14" x14ac:dyDescent="0.25">
      <c r="A26" s="31" t="s">
        <v>20</v>
      </c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</row>
    <row r="27" spans="1:14" ht="15.75" thickBot="1" x14ac:dyDescent="0.3">
      <c r="A27" s="35"/>
      <c r="B27" s="36">
        <f>B9+B25</f>
        <v>0</v>
      </c>
      <c r="C27" s="36">
        <f>C9+C25</f>
        <v>0</v>
      </c>
      <c r="D27" s="36">
        <f>D9+D25</f>
        <v>0</v>
      </c>
      <c r="E27" s="36">
        <f>E25</f>
        <v>0</v>
      </c>
      <c r="F27" s="36">
        <f>F9+F25</f>
        <v>0</v>
      </c>
      <c r="G27" s="36">
        <f>G9+G25</f>
        <v>0</v>
      </c>
      <c r="H27" s="36">
        <f>H9+H25</f>
        <v>0</v>
      </c>
      <c r="I27" s="36">
        <f>I9+I25</f>
        <v>0</v>
      </c>
      <c r="J27" s="36">
        <f>J25</f>
        <v>0</v>
      </c>
      <c r="K27" s="36">
        <f>K25</f>
        <v>0</v>
      </c>
      <c r="L27" s="36">
        <f>L9+L25</f>
        <v>0</v>
      </c>
      <c r="M27" s="36">
        <f>M9</f>
        <v>0</v>
      </c>
      <c r="N27" s="37">
        <f>N9+N25</f>
        <v>0</v>
      </c>
    </row>
  </sheetData>
  <mergeCells count="7">
    <mergeCell ref="B2:C2"/>
    <mergeCell ref="F2:L2"/>
    <mergeCell ref="F3:N3"/>
    <mergeCell ref="A4:D4"/>
    <mergeCell ref="A6:A7"/>
    <mergeCell ref="B6:M6"/>
    <mergeCell ref="N6:N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7"/>
  <sheetViews>
    <sheetView topLeftCell="A10" workbookViewId="0">
      <selection activeCell="I19" sqref="I19"/>
    </sheetView>
  </sheetViews>
  <sheetFormatPr defaultRowHeight="15" x14ac:dyDescent="0.25"/>
  <cols>
    <col min="2" max="2" width="12.5703125" customWidth="1"/>
    <col min="3" max="3" width="13.28515625" customWidth="1"/>
    <col min="4" max="4" width="11.42578125" customWidth="1"/>
    <col min="6" max="6" width="12.28515625" customWidth="1"/>
    <col min="7" max="7" width="12.7109375" customWidth="1"/>
    <col min="8" max="8" width="9.7109375" customWidth="1"/>
    <col min="12" max="12" width="11" customWidth="1"/>
    <col min="13" max="13" width="10.28515625" customWidth="1"/>
    <col min="14" max="14" width="12" customWidth="1"/>
  </cols>
  <sheetData>
    <row r="1" spans="1:14" ht="15.7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2"/>
    </row>
    <row r="2" spans="1:14" ht="16.5" thickBot="1" x14ac:dyDescent="0.3">
      <c r="A2" s="9" t="s">
        <v>1</v>
      </c>
      <c r="B2" s="54" t="s">
        <v>21</v>
      </c>
      <c r="C2" s="55"/>
      <c r="D2" s="10"/>
      <c r="E2" s="10"/>
      <c r="F2" s="56" t="s">
        <v>2</v>
      </c>
      <c r="G2" s="56"/>
      <c r="H2" s="56"/>
      <c r="I2" s="56"/>
      <c r="J2" s="56"/>
      <c r="K2" s="56"/>
      <c r="L2" s="56"/>
      <c r="M2" s="11"/>
      <c r="N2" s="2"/>
    </row>
    <row r="3" spans="1:14" ht="16.5" thickBot="1" x14ac:dyDescent="0.3">
      <c r="A3" s="27"/>
      <c r="B3" s="49" t="s">
        <v>30</v>
      </c>
      <c r="C3" s="28"/>
      <c r="D3" s="10"/>
      <c r="E3" s="10"/>
      <c r="F3" s="58" t="s">
        <v>60</v>
      </c>
      <c r="G3" s="59"/>
      <c r="H3" s="60"/>
      <c r="I3" s="60"/>
      <c r="J3" s="60"/>
      <c r="K3" s="60"/>
      <c r="L3" s="60"/>
      <c r="M3" s="60"/>
      <c r="N3" s="61"/>
    </row>
    <row r="4" spans="1:14" ht="15.75" x14ac:dyDescent="0.25">
      <c r="A4" s="57" t="s">
        <v>3</v>
      </c>
      <c r="B4" s="57"/>
      <c r="C4" s="57"/>
      <c r="D4" s="57"/>
      <c r="E4" s="7"/>
      <c r="F4" s="7"/>
      <c r="G4" s="7"/>
      <c r="H4" s="7"/>
      <c r="I4" s="12"/>
      <c r="J4" s="12"/>
      <c r="K4" s="12"/>
      <c r="L4" s="12"/>
      <c r="M4" s="11"/>
      <c r="N4" s="1"/>
    </row>
    <row r="5" spans="1:14" x14ac:dyDescent="0.25">
      <c r="A5" s="13" t="s">
        <v>4</v>
      </c>
      <c r="B5" s="14"/>
      <c r="C5" s="13"/>
      <c r="D5" s="13"/>
      <c r="E5" s="2"/>
      <c r="F5" s="2"/>
      <c r="G5" s="2"/>
      <c r="H5" s="2"/>
      <c r="I5" s="15"/>
      <c r="J5" s="15"/>
      <c r="K5" s="15"/>
      <c r="L5" s="15"/>
      <c r="M5" s="11"/>
      <c r="N5" s="1"/>
    </row>
    <row r="6" spans="1:14" x14ac:dyDescent="0.25">
      <c r="A6" s="51" t="s">
        <v>5</v>
      </c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3" t="s">
        <v>7</v>
      </c>
    </row>
    <row r="7" spans="1:14" x14ac:dyDescent="0.25">
      <c r="A7" s="51"/>
      <c r="B7" s="16">
        <v>2111</v>
      </c>
      <c r="C7" s="16">
        <v>2120</v>
      </c>
      <c r="D7" s="16">
        <v>2210</v>
      </c>
      <c r="E7" s="16">
        <v>2220</v>
      </c>
      <c r="F7" s="16">
        <v>2230</v>
      </c>
      <c r="G7" s="16">
        <v>3110</v>
      </c>
      <c r="H7" s="16">
        <v>2240</v>
      </c>
      <c r="I7" s="16">
        <v>2800</v>
      </c>
      <c r="J7" s="16">
        <v>2282</v>
      </c>
      <c r="K7" s="16">
        <v>2272</v>
      </c>
      <c r="L7" s="16">
        <v>2273</v>
      </c>
      <c r="M7" s="16">
        <v>2275</v>
      </c>
      <c r="N7" s="53"/>
    </row>
    <row r="8" spans="1:14" ht="15.75" thickBot="1" x14ac:dyDescent="0.3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/>
      <c r="H8" s="26">
        <v>7</v>
      </c>
      <c r="I8" s="26">
        <v>8</v>
      </c>
      <c r="J8" s="26">
        <v>11</v>
      </c>
      <c r="K8" s="26">
        <v>12</v>
      </c>
      <c r="L8" s="26">
        <v>13</v>
      </c>
      <c r="M8" s="26">
        <v>16</v>
      </c>
      <c r="N8" s="26">
        <v>18</v>
      </c>
    </row>
    <row r="9" spans="1:14" ht="45.75" thickBot="1" x14ac:dyDescent="0.3">
      <c r="A9" s="38" t="s">
        <v>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7">
        <f>B9+C9+D9+F9+G9+H9+I9+J9+K9+L9+M9</f>
        <v>0</v>
      </c>
    </row>
    <row r="10" spans="1:14" x14ac:dyDescent="0.25">
      <c r="A10" s="19" t="s">
        <v>9</v>
      </c>
      <c r="B10" s="18"/>
      <c r="C10" s="18"/>
      <c r="D10" s="18"/>
      <c r="E10" s="18"/>
      <c r="F10" s="18"/>
      <c r="G10" s="18"/>
      <c r="H10" s="42"/>
      <c r="I10" s="18"/>
      <c r="J10" s="18"/>
      <c r="K10" s="18"/>
      <c r="L10" s="18"/>
      <c r="M10" s="20"/>
      <c r="N10" s="24">
        <f>B10+C10</f>
        <v>0</v>
      </c>
    </row>
    <row r="11" spans="1:14" x14ac:dyDescent="0.25">
      <c r="A11" s="19" t="s">
        <v>42</v>
      </c>
      <c r="B11" s="18"/>
      <c r="C11" s="18"/>
      <c r="D11" s="18"/>
      <c r="E11" s="18"/>
      <c r="F11" s="18"/>
      <c r="G11" s="47"/>
      <c r="H11" s="45"/>
      <c r="I11" s="18"/>
      <c r="J11" s="18"/>
      <c r="K11" s="18"/>
      <c r="L11" s="18"/>
      <c r="M11" s="20"/>
      <c r="N11" s="24">
        <f>D11</f>
        <v>0</v>
      </c>
    </row>
    <row r="12" spans="1:14" x14ac:dyDescent="0.25">
      <c r="A12" s="19" t="s">
        <v>11</v>
      </c>
      <c r="B12" s="42"/>
      <c r="C12" s="18"/>
      <c r="D12" s="18"/>
      <c r="E12" s="42"/>
      <c r="F12" s="42"/>
      <c r="G12" s="45"/>
      <c r="H12" s="17"/>
      <c r="I12" s="18"/>
      <c r="J12" s="42"/>
      <c r="K12" s="42"/>
      <c r="L12" s="42"/>
      <c r="M12" s="42"/>
      <c r="N12" s="24">
        <v>0</v>
      </c>
    </row>
    <row r="13" spans="1:14" x14ac:dyDescent="0.25">
      <c r="A13" s="19" t="s">
        <v>12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24">
        <f>L13</f>
        <v>0</v>
      </c>
    </row>
    <row r="14" spans="1:14" x14ac:dyDescent="0.25">
      <c r="A14" s="19" t="s">
        <v>35</v>
      </c>
      <c r="B14" s="42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4">
        <f>F14</f>
        <v>0</v>
      </c>
    </row>
    <row r="15" spans="1:14" ht="15.75" x14ac:dyDescent="0.25">
      <c r="A15" s="46" t="s">
        <v>39</v>
      </c>
      <c r="B15" s="42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4">
        <f>D15</f>
        <v>0</v>
      </c>
    </row>
    <row r="16" spans="1:14" x14ac:dyDescent="0.25">
      <c r="A16" s="19" t="s">
        <v>14</v>
      </c>
      <c r="B16" s="42"/>
      <c r="C16" s="18"/>
      <c r="D16" s="18"/>
      <c r="E16" s="18"/>
      <c r="F16" s="42"/>
      <c r="G16" s="42"/>
      <c r="H16" s="18"/>
      <c r="I16" s="18"/>
      <c r="J16" s="18"/>
      <c r="K16" s="18"/>
      <c r="L16" s="18"/>
      <c r="M16" s="18"/>
      <c r="N16" s="24">
        <v>0</v>
      </c>
    </row>
    <row r="17" spans="1:14" x14ac:dyDescent="0.25">
      <c r="A17" s="19" t="s">
        <v>32</v>
      </c>
      <c r="B17" s="4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4">
        <v>0</v>
      </c>
    </row>
    <row r="18" spans="1:14" x14ac:dyDescent="0.25">
      <c r="A18" s="43" t="s">
        <v>43</v>
      </c>
      <c r="B18" s="42"/>
      <c r="C18" s="18"/>
      <c r="D18" s="18"/>
      <c r="E18" s="18"/>
      <c r="F18" s="18"/>
      <c r="G18" s="18"/>
      <c r="H18" s="44"/>
      <c r="I18" s="18"/>
      <c r="J18" s="18"/>
      <c r="K18" s="18"/>
      <c r="L18" s="18"/>
      <c r="M18" s="18"/>
      <c r="N18" s="24">
        <f>H18</f>
        <v>0</v>
      </c>
    </row>
    <row r="19" spans="1:14" x14ac:dyDescent="0.25">
      <c r="A19" s="19" t="s">
        <v>16</v>
      </c>
      <c r="B19" s="42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24">
        <f>H19</f>
        <v>0</v>
      </c>
    </row>
    <row r="20" spans="1:14" x14ac:dyDescent="0.25">
      <c r="A20" s="19" t="s">
        <v>28</v>
      </c>
      <c r="B20" s="42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24">
        <f>H20</f>
        <v>0</v>
      </c>
    </row>
    <row r="21" spans="1:14" x14ac:dyDescent="0.25">
      <c r="A21" s="19" t="s">
        <v>33</v>
      </c>
      <c r="B21" s="42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24">
        <f>H21</f>
        <v>0</v>
      </c>
    </row>
    <row r="22" spans="1:14" x14ac:dyDescent="0.25">
      <c r="A22" s="43" t="s">
        <v>40</v>
      </c>
      <c r="B22" s="4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4">
        <f>D22</f>
        <v>0</v>
      </c>
    </row>
    <row r="23" spans="1:14" x14ac:dyDescent="0.25">
      <c r="A23" s="41" t="s">
        <v>44</v>
      </c>
      <c r="B23" s="42"/>
      <c r="C23" s="18"/>
      <c r="D23" s="25"/>
      <c r="E23" s="18"/>
      <c r="F23" s="18"/>
      <c r="G23" s="18"/>
      <c r="H23" s="18"/>
      <c r="I23" s="18"/>
      <c r="J23" s="18"/>
      <c r="K23" s="18"/>
      <c r="L23" s="18"/>
      <c r="M23" s="18"/>
      <c r="N23" s="24">
        <f>G23</f>
        <v>0</v>
      </c>
    </row>
    <row r="24" spans="1:14" ht="15.75" thickBot="1" x14ac:dyDescent="0.3">
      <c r="A24" s="21" t="s">
        <v>45</v>
      </c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>
        <f>H24</f>
        <v>0</v>
      </c>
    </row>
    <row r="25" spans="1:14" ht="15.75" thickBot="1" x14ac:dyDescent="0.3">
      <c r="A25" s="29" t="s">
        <v>19</v>
      </c>
      <c r="B25" s="30">
        <f>SUM(B10:B24)</f>
        <v>0</v>
      </c>
      <c r="C25" s="30">
        <f>SUM(C10:C24)</f>
        <v>0</v>
      </c>
      <c r="D25" s="30">
        <f>SUM(D10:D24)</f>
        <v>0</v>
      </c>
      <c r="E25" s="30">
        <v>0</v>
      </c>
      <c r="F25" s="30">
        <f>SUM(F10:F24)</f>
        <v>0</v>
      </c>
      <c r="G25" s="30">
        <f>G23</f>
        <v>0</v>
      </c>
      <c r="H25" s="30">
        <f>SUM(H10:H24)</f>
        <v>0</v>
      </c>
      <c r="I25" s="30">
        <f>I24</f>
        <v>0</v>
      </c>
      <c r="J25" s="30">
        <v>0</v>
      </c>
      <c r="K25" s="30">
        <v>0</v>
      </c>
      <c r="L25" s="30">
        <f>SUM(L10:L24)</f>
        <v>0</v>
      </c>
      <c r="M25" s="30">
        <f>M15</f>
        <v>0</v>
      </c>
      <c r="N25" s="30">
        <f>SUM(N10:N24)</f>
        <v>0</v>
      </c>
    </row>
    <row r="26" spans="1:14" x14ac:dyDescent="0.25">
      <c r="A26" s="31" t="s">
        <v>20</v>
      </c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</row>
    <row r="27" spans="1:14" ht="15.75" thickBot="1" x14ac:dyDescent="0.3">
      <c r="A27" s="35"/>
      <c r="B27" s="36">
        <f>B9+B25</f>
        <v>0</v>
      </c>
      <c r="C27" s="36">
        <f>C9+C25</f>
        <v>0</v>
      </c>
      <c r="D27" s="36">
        <f>D9+D25</f>
        <v>0</v>
      </c>
      <c r="E27" s="36">
        <f>E25</f>
        <v>0</v>
      </c>
      <c r="F27" s="36">
        <f>F9+F25</f>
        <v>0</v>
      </c>
      <c r="G27" s="36">
        <f>G9+G25</f>
        <v>0</v>
      </c>
      <c r="H27" s="36">
        <f>H9+H25</f>
        <v>0</v>
      </c>
      <c r="I27" s="36">
        <f>I9+I25</f>
        <v>0</v>
      </c>
      <c r="J27" s="36">
        <f>J25</f>
        <v>0</v>
      </c>
      <c r="K27" s="36">
        <f>K25</f>
        <v>0</v>
      </c>
      <c r="L27" s="36">
        <f>L9+L25</f>
        <v>0</v>
      </c>
      <c r="M27" s="36">
        <f>M9</f>
        <v>0</v>
      </c>
      <c r="N27" s="37">
        <f>N9+N25</f>
        <v>0</v>
      </c>
    </row>
  </sheetData>
  <mergeCells count="7">
    <mergeCell ref="B2:C2"/>
    <mergeCell ref="F2:L2"/>
    <mergeCell ref="F3:N3"/>
    <mergeCell ref="A4:D4"/>
    <mergeCell ref="A6:A7"/>
    <mergeCell ref="B6:M6"/>
    <mergeCell ref="N6:N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7"/>
  <sheetViews>
    <sheetView topLeftCell="A13" workbookViewId="0">
      <selection activeCell="L13" sqref="L13"/>
    </sheetView>
  </sheetViews>
  <sheetFormatPr defaultRowHeight="15" x14ac:dyDescent="0.25"/>
  <cols>
    <col min="1" max="1" width="13.42578125" customWidth="1"/>
    <col min="2" max="2" width="13" customWidth="1"/>
    <col min="3" max="3" width="12.28515625" customWidth="1"/>
    <col min="4" max="4" width="10.42578125" customWidth="1"/>
    <col min="6" max="7" width="10.7109375" customWidth="1"/>
    <col min="8" max="8" width="10" customWidth="1"/>
    <col min="9" max="9" width="10.5703125" customWidth="1"/>
    <col min="12" max="12" width="11.5703125" customWidth="1"/>
    <col min="13" max="13" width="10.28515625" customWidth="1"/>
    <col min="14" max="14" width="14" customWidth="1"/>
  </cols>
  <sheetData>
    <row r="1" spans="1:14" ht="15.7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2"/>
    </row>
    <row r="2" spans="1:14" ht="16.5" thickBot="1" x14ac:dyDescent="0.3">
      <c r="A2" s="9" t="s">
        <v>1</v>
      </c>
      <c r="B2" s="54" t="s">
        <v>21</v>
      </c>
      <c r="C2" s="55"/>
      <c r="D2" s="10"/>
      <c r="E2" s="10"/>
      <c r="F2" s="56" t="s">
        <v>2</v>
      </c>
      <c r="G2" s="56"/>
      <c r="H2" s="56"/>
      <c r="I2" s="56"/>
      <c r="J2" s="56"/>
      <c r="K2" s="56"/>
      <c r="L2" s="56"/>
      <c r="M2" s="11"/>
      <c r="N2" s="2"/>
    </row>
    <row r="3" spans="1:14" ht="16.5" thickBot="1" x14ac:dyDescent="0.3">
      <c r="A3" s="27"/>
      <c r="B3" s="49" t="s">
        <v>30</v>
      </c>
      <c r="C3" s="28"/>
      <c r="D3" s="10"/>
      <c r="E3" s="10"/>
      <c r="F3" s="58" t="s">
        <v>61</v>
      </c>
      <c r="G3" s="59"/>
      <c r="H3" s="60"/>
      <c r="I3" s="60"/>
      <c r="J3" s="60"/>
      <c r="K3" s="60"/>
      <c r="L3" s="60"/>
      <c r="M3" s="60"/>
      <c r="N3" s="61"/>
    </row>
    <row r="4" spans="1:14" ht="15.75" x14ac:dyDescent="0.25">
      <c r="A4" s="57" t="s">
        <v>3</v>
      </c>
      <c r="B4" s="57"/>
      <c r="C4" s="57"/>
      <c r="D4" s="57"/>
      <c r="E4" s="7"/>
      <c r="F4" s="7"/>
      <c r="G4" s="7"/>
      <c r="H4" s="7"/>
      <c r="I4" s="12"/>
      <c r="J4" s="12"/>
      <c r="K4" s="12"/>
      <c r="L4" s="12"/>
      <c r="M4" s="11"/>
      <c r="N4" s="1"/>
    </row>
    <row r="5" spans="1:14" x14ac:dyDescent="0.25">
      <c r="A5" s="13" t="s">
        <v>4</v>
      </c>
      <c r="B5" s="14"/>
      <c r="C5" s="13"/>
      <c r="D5" s="13"/>
      <c r="E5" s="2"/>
      <c r="F5" s="2"/>
      <c r="G5" s="2"/>
      <c r="H5" s="2"/>
      <c r="I5" s="15"/>
      <c r="J5" s="15"/>
      <c r="K5" s="15"/>
      <c r="L5" s="15"/>
      <c r="M5" s="11"/>
      <c r="N5" s="1"/>
    </row>
    <row r="6" spans="1:14" x14ac:dyDescent="0.25">
      <c r="A6" s="51" t="s">
        <v>5</v>
      </c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3" t="s">
        <v>7</v>
      </c>
    </row>
    <row r="7" spans="1:14" x14ac:dyDescent="0.25">
      <c r="A7" s="51"/>
      <c r="B7" s="16">
        <v>2111</v>
      </c>
      <c r="C7" s="16">
        <v>2120</v>
      </c>
      <c r="D7" s="16">
        <v>2210</v>
      </c>
      <c r="E7" s="16">
        <v>2220</v>
      </c>
      <c r="F7" s="16">
        <v>2230</v>
      </c>
      <c r="G7" s="16">
        <v>3110</v>
      </c>
      <c r="H7" s="16">
        <v>2240</v>
      </c>
      <c r="I7" s="16">
        <v>2800</v>
      </c>
      <c r="J7" s="16">
        <v>2282</v>
      </c>
      <c r="K7" s="16">
        <v>2272</v>
      </c>
      <c r="L7" s="16">
        <v>2273</v>
      </c>
      <c r="M7" s="16">
        <v>2275</v>
      </c>
      <c r="N7" s="53"/>
    </row>
    <row r="8" spans="1:14" ht="15.75" thickBot="1" x14ac:dyDescent="0.3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/>
      <c r="H8" s="26">
        <v>7</v>
      </c>
      <c r="I8" s="26">
        <v>8</v>
      </c>
      <c r="J8" s="26">
        <v>11</v>
      </c>
      <c r="K8" s="26">
        <v>12</v>
      </c>
      <c r="L8" s="26">
        <v>13</v>
      </c>
      <c r="M8" s="26">
        <v>16</v>
      </c>
      <c r="N8" s="26">
        <v>18</v>
      </c>
    </row>
    <row r="9" spans="1:14" ht="15.75" thickBot="1" x14ac:dyDescent="0.3">
      <c r="A9" s="38" t="s">
        <v>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7">
        <f>B9+C9+D9+F9+G9+H9+I9+J9+K9+L9+M9</f>
        <v>0</v>
      </c>
    </row>
    <row r="10" spans="1:14" x14ac:dyDescent="0.25">
      <c r="A10" s="19" t="s">
        <v>9</v>
      </c>
      <c r="B10" s="18"/>
      <c r="C10" s="18"/>
      <c r="D10" s="18"/>
      <c r="E10" s="18"/>
      <c r="F10" s="18"/>
      <c r="G10" s="18"/>
      <c r="H10" s="42"/>
      <c r="I10" s="18"/>
      <c r="J10" s="18"/>
      <c r="K10" s="18"/>
      <c r="L10" s="18"/>
      <c r="M10" s="20"/>
      <c r="N10" s="24">
        <f>B10+C10</f>
        <v>0</v>
      </c>
    </row>
    <row r="11" spans="1:14" x14ac:dyDescent="0.25">
      <c r="A11" s="19" t="s">
        <v>42</v>
      </c>
      <c r="B11" s="18"/>
      <c r="C11" s="18"/>
      <c r="D11" s="18"/>
      <c r="E11" s="18"/>
      <c r="F11" s="18"/>
      <c r="G11" s="47"/>
      <c r="H11" s="45"/>
      <c r="I11" s="18"/>
      <c r="J11" s="18"/>
      <c r="K11" s="18"/>
      <c r="L11" s="18"/>
      <c r="M11" s="20"/>
      <c r="N11" s="24">
        <f>D11</f>
        <v>0</v>
      </c>
    </row>
    <row r="12" spans="1:14" x14ac:dyDescent="0.25">
      <c r="A12" s="19" t="s">
        <v>49</v>
      </c>
      <c r="B12" s="42"/>
      <c r="C12" s="18"/>
      <c r="D12" s="18"/>
      <c r="E12" s="42"/>
      <c r="F12" s="42"/>
      <c r="G12" s="45"/>
      <c r="H12" s="17"/>
      <c r="I12" s="18"/>
      <c r="J12" s="42"/>
      <c r="K12" s="42"/>
      <c r="L12" s="42"/>
      <c r="M12" s="42"/>
      <c r="N12" s="24">
        <f>D12</f>
        <v>0</v>
      </c>
    </row>
    <row r="13" spans="1:14" x14ac:dyDescent="0.25">
      <c r="A13" s="19" t="s">
        <v>12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24">
        <f>L13</f>
        <v>0</v>
      </c>
    </row>
    <row r="14" spans="1:14" x14ac:dyDescent="0.25">
      <c r="A14" s="19" t="s">
        <v>35</v>
      </c>
      <c r="B14" s="42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4">
        <f>F14</f>
        <v>0</v>
      </c>
    </row>
    <row r="15" spans="1:14" ht="15.75" x14ac:dyDescent="0.25">
      <c r="A15" s="46" t="s">
        <v>48</v>
      </c>
      <c r="B15" s="42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4">
        <f>E15</f>
        <v>0</v>
      </c>
    </row>
    <row r="16" spans="1:14" x14ac:dyDescent="0.25">
      <c r="A16" s="19" t="s">
        <v>14</v>
      </c>
      <c r="B16" s="42"/>
      <c r="C16" s="18"/>
      <c r="D16" s="18"/>
      <c r="E16" s="18"/>
      <c r="F16" s="42"/>
      <c r="G16" s="42"/>
      <c r="H16" s="18"/>
      <c r="I16" s="18"/>
      <c r="J16" s="18"/>
      <c r="K16" s="18"/>
      <c r="L16" s="18"/>
      <c r="M16" s="18"/>
      <c r="N16" s="24">
        <f>D16+H16</f>
        <v>0</v>
      </c>
    </row>
    <row r="17" spans="1:14" x14ac:dyDescent="0.25">
      <c r="A17" s="19" t="s">
        <v>32</v>
      </c>
      <c r="B17" s="4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4">
        <v>0</v>
      </c>
    </row>
    <row r="18" spans="1:14" x14ac:dyDescent="0.25">
      <c r="A18" s="43" t="s">
        <v>47</v>
      </c>
      <c r="B18" s="42"/>
      <c r="C18" s="18"/>
      <c r="D18" s="18"/>
      <c r="E18" s="18"/>
      <c r="F18" s="18"/>
      <c r="G18" s="18"/>
      <c r="H18" s="44"/>
      <c r="I18" s="18"/>
      <c r="J18" s="18"/>
      <c r="K18" s="18"/>
      <c r="L18" s="18"/>
      <c r="M18" s="18"/>
      <c r="N18" s="24">
        <f>M18</f>
        <v>0</v>
      </c>
    </row>
    <row r="19" spans="1:14" x14ac:dyDescent="0.25">
      <c r="A19" s="19" t="s">
        <v>16</v>
      </c>
      <c r="B19" s="42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24">
        <f>H19</f>
        <v>0</v>
      </c>
    </row>
    <row r="20" spans="1:14" x14ac:dyDescent="0.25">
      <c r="A20" s="19" t="s">
        <v>28</v>
      </c>
      <c r="B20" s="42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24">
        <f>H20</f>
        <v>0</v>
      </c>
    </row>
    <row r="21" spans="1:14" x14ac:dyDescent="0.25">
      <c r="A21" s="19" t="s">
        <v>24</v>
      </c>
      <c r="B21" s="42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24">
        <f>D21</f>
        <v>0</v>
      </c>
    </row>
    <row r="22" spans="1:14" x14ac:dyDescent="0.25">
      <c r="A22" s="43" t="s">
        <v>40</v>
      </c>
      <c r="B22" s="4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4">
        <f>G22</f>
        <v>0</v>
      </c>
    </row>
    <row r="23" spans="1:14" x14ac:dyDescent="0.25">
      <c r="A23" s="41" t="s">
        <v>44</v>
      </c>
      <c r="B23" s="42"/>
      <c r="C23" s="18"/>
      <c r="D23" s="25"/>
      <c r="E23" s="18"/>
      <c r="F23" s="18"/>
      <c r="G23" s="18"/>
      <c r="H23" s="18"/>
      <c r="I23" s="18"/>
      <c r="J23" s="18"/>
      <c r="K23" s="18"/>
      <c r="L23" s="18"/>
      <c r="M23" s="18"/>
      <c r="N23" s="24">
        <f>G23</f>
        <v>0</v>
      </c>
    </row>
    <row r="24" spans="1:14" ht="15.75" thickBot="1" x14ac:dyDescent="0.3">
      <c r="A24" s="21" t="s">
        <v>46</v>
      </c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>
        <f>J24</f>
        <v>0</v>
      </c>
    </row>
    <row r="25" spans="1:14" ht="15.75" thickBot="1" x14ac:dyDescent="0.3">
      <c r="A25" s="29" t="s">
        <v>19</v>
      </c>
      <c r="B25" s="30">
        <f>SUM(B10:B24)</f>
        <v>0</v>
      </c>
      <c r="C25" s="30">
        <f>SUM(C10:C24)</f>
        <v>0</v>
      </c>
      <c r="D25" s="30">
        <f>SUM(D10:D24)</f>
        <v>0</v>
      </c>
      <c r="E25" s="30">
        <f>E15</f>
        <v>0</v>
      </c>
      <c r="F25" s="30">
        <f>SUM(F10:F24)</f>
        <v>0</v>
      </c>
      <c r="G25" s="30">
        <f>G22+G23</f>
        <v>0</v>
      </c>
      <c r="H25" s="30">
        <f>SUM(H10:H24)</f>
        <v>0</v>
      </c>
      <c r="I25" s="30">
        <f>I24</f>
        <v>0</v>
      </c>
      <c r="J25" s="30">
        <f>J24</f>
        <v>0</v>
      </c>
      <c r="K25" s="30">
        <v>0</v>
      </c>
      <c r="L25" s="30">
        <f>SUM(L10:L24)</f>
        <v>0</v>
      </c>
      <c r="M25" s="30">
        <f>M18</f>
        <v>0</v>
      </c>
      <c r="N25" s="30">
        <f>SUM(N10:N24)</f>
        <v>0</v>
      </c>
    </row>
    <row r="26" spans="1:14" x14ac:dyDescent="0.25">
      <c r="A26" s="31" t="s">
        <v>20</v>
      </c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</row>
    <row r="27" spans="1:14" ht="15.75" thickBot="1" x14ac:dyDescent="0.3">
      <c r="A27" s="35"/>
      <c r="B27" s="36">
        <f>B9+B25</f>
        <v>0</v>
      </c>
      <c r="C27" s="36">
        <f>C9+C25</f>
        <v>0</v>
      </c>
      <c r="D27" s="36">
        <f>D9+D25</f>
        <v>0</v>
      </c>
      <c r="E27" s="36">
        <f>E25</f>
        <v>0</v>
      </c>
      <c r="F27" s="36">
        <f>F9+F25</f>
        <v>0</v>
      </c>
      <c r="G27" s="36">
        <f>G9+G25</f>
        <v>0</v>
      </c>
      <c r="H27" s="36">
        <f>H9+H25</f>
        <v>0</v>
      </c>
      <c r="I27" s="36">
        <f>I9+I25</f>
        <v>0</v>
      </c>
      <c r="J27" s="36">
        <f>J25</f>
        <v>0</v>
      </c>
      <c r="K27" s="36">
        <f>K25</f>
        <v>0</v>
      </c>
      <c r="L27" s="36">
        <f>L9+L25</f>
        <v>0</v>
      </c>
      <c r="M27" s="36">
        <f>M9+M25</f>
        <v>0</v>
      </c>
      <c r="N27" s="37">
        <f>N9+N25</f>
        <v>0</v>
      </c>
    </row>
  </sheetData>
  <mergeCells count="7">
    <mergeCell ref="B2:C2"/>
    <mergeCell ref="F2:L2"/>
    <mergeCell ref="F3:N3"/>
    <mergeCell ref="A4:D4"/>
    <mergeCell ref="A6:A7"/>
    <mergeCell ref="B6:M6"/>
    <mergeCell ref="N6:N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9"/>
  <sheetViews>
    <sheetView topLeftCell="A13" workbookViewId="0">
      <selection activeCell="N30" sqref="N30"/>
    </sheetView>
  </sheetViews>
  <sheetFormatPr defaultRowHeight="15" x14ac:dyDescent="0.25"/>
  <cols>
    <col min="2" max="2" width="12.28515625" customWidth="1"/>
    <col min="3" max="3" width="11.5703125" customWidth="1"/>
    <col min="6" max="6" width="11" customWidth="1"/>
    <col min="12" max="12" width="11" customWidth="1"/>
    <col min="14" max="14" width="12.28515625" customWidth="1"/>
  </cols>
  <sheetData>
    <row r="2" spans="1:15" x14ac:dyDescent="0.25">
      <c r="A2" s="5"/>
      <c r="B2" s="4"/>
      <c r="C2" s="4"/>
      <c r="D2" s="4"/>
      <c r="E2" s="4"/>
      <c r="F2" s="4"/>
      <c r="G2" s="4"/>
      <c r="H2" s="4"/>
      <c r="I2" s="5"/>
      <c r="J2" s="3"/>
      <c r="K2" s="2"/>
      <c r="L2" s="2"/>
      <c r="M2" s="50"/>
      <c r="N2" s="50"/>
    </row>
    <row r="3" spans="1:15" ht="15.75" x14ac:dyDescent="0.25">
      <c r="A3" s="6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2"/>
    </row>
    <row r="4" spans="1:15" ht="16.5" thickBot="1" x14ac:dyDescent="0.3">
      <c r="A4" s="9" t="s">
        <v>1</v>
      </c>
      <c r="B4" s="54" t="s">
        <v>21</v>
      </c>
      <c r="C4" s="55"/>
      <c r="D4" s="10"/>
      <c r="E4" s="10"/>
      <c r="F4" s="56" t="s">
        <v>2</v>
      </c>
      <c r="G4" s="56"/>
      <c r="H4" s="56"/>
      <c r="I4" s="56"/>
      <c r="J4" s="56"/>
      <c r="K4" s="56"/>
      <c r="L4" s="56"/>
      <c r="M4" s="11"/>
      <c r="N4" s="2"/>
    </row>
    <row r="5" spans="1:15" ht="16.5" thickBot="1" x14ac:dyDescent="0.3">
      <c r="A5" s="27"/>
      <c r="B5" s="49" t="s">
        <v>30</v>
      </c>
      <c r="C5" s="28"/>
      <c r="D5" s="10"/>
      <c r="E5" s="10"/>
      <c r="F5" s="58" t="s">
        <v>51</v>
      </c>
      <c r="G5" s="59"/>
      <c r="H5" s="60"/>
      <c r="I5" s="60"/>
      <c r="J5" s="60"/>
      <c r="K5" s="60"/>
      <c r="L5" s="60"/>
      <c r="M5" s="60"/>
      <c r="N5" s="61"/>
    </row>
    <row r="6" spans="1:15" ht="15.75" x14ac:dyDescent="0.25">
      <c r="A6" s="57" t="s">
        <v>3</v>
      </c>
      <c r="B6" s="57"/>
      <c r="C6" s="57"/>
      <c r="D6" s="57"/>
      <c r="E6" s="7"/>
      <c r="F6" s="7"/>
      <c r="G6" s="7"/>
      <c r="H6" s="7"/>
      <c r="I6" s="12"/>
      <c r="J6" s="12"/>
      <c r="K6" s="12"/>
      <c r="L6" s="12"/>
      <c r="M6" s="11"/>
      <c r="N6" s="1"/>
    </row>
    <row r="7" spans="1:15" x14ac:dyDescent="0.25">
      <c r="A7" s="13" t="s">
        <v>4</v>
      </c>
      <c r="B7" s="14"/>
      <c r="C7" s="13"/>
      <c r="D7" s="13"/>
      <c r="E7" s="2"/>
      <c r="F7" s="2"/>
      <c r="G7" s="2"/>
      <c r="H7" s="2"/>
      <c r="I7" s="15"/>
      <c r="J7" s="15"/>
      <c r="K7" s="15"/>
      <c r="L7" s="15"/>
      <c r="M7" s="11"/>
      <c r="N7" s="1"/>
    </row>
    <row r="8" spans="1:15" x14ac:dyDescent="0.25">
      <c r="A8" s="51" t="s">
        <v>5</v>
      </c>
      <c r="B8" s="52" t="s">
        <v>6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3" t="s">
        <v>7</v>
      </c>
    </row>
    <row r="9" spans="1:15" x14ac:dyDescent="0.25">
      <c r="A9" s="51"/>
      <c r="B9" s="16">
        <v>2111</v>
      </c>
      <c r="C9" s="16">
        <v>2120</v>
      </c>
      <c r="D9" s="16">
        <v>2210</v>
      </c>
      <c r="E9" s="16">
        <v>2220</v>
      </c>
      <c r="F9" s="16">
        <v>2230</v>
      </c>
      <c r="G9" s="16">
        <v>3110</v>
      </c>
      <c r="H9" s="16">
        <v>2240</v>
      </c>
      <c r="I9" s="16">
        <v>2800</v>
      </c>
      <c r="J9" s="16">
        <v>2282</v>
      </c>
      <c r="K9" s="16">
        <v>2272</v>
      </c>
      <c r="L9" s="16">
        <v>2273</v>
      </c>
      <c r="M9" s="16">
        <v>2275</v>
      </c>
      <c r="N9" s="53"/>
    </row>
    <row r="10" spans="1:15" ht="15.75" thickBot="1" x14ac:dyDescent="0.3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/>
      <c r="H10" s="26">
        <v>7</v>
      </c>
      <c r="I10" s="26">
        <v>8</v>
      </c>
      <c r="J10" s="26">
        <v>11</v>
      </c>
      <c r="K10" s="26">
        <v>12</v>
      </c>
      <c r="L10" s="26">
        <v>13</v>
      </c>
      <c r="M10" s="26">
        <v>16</v>
      </c>
      <c r="N10" s="26">
        <v>18</v>
      </c>
    </row>
    <row r="11" spans="1:15" ht="45.75" thickBot="1" x14ac:dyDescent="0.3">
      <c r="A11" s="38" t="s">
        <v>8</v>
      </c>
      <c r="B11" s="36">
        <f>січень!B29</f>
        <v>445808.8</v>
      </c>
      <c r="C11" s="36">
        <f>січень!C29</f>
        <v>94171.37</v>
      </c>
      <c r="D11" s="36"/>
      <c r="E11" s="36"/>
      <c r="F11" s="36"/>
      <c r="G11" s="36"/>
      <c r="H11" s="36">
        <f>січень!H29</f>
        <v>400</v>
      </c>
      <c r="I11" s="36"/>
      <c r="J11" s="36"/>
      <c r="K11" s="36"/>
      <c r="L11" s="36">
        <f>січень!L29</f>
        <v>8472.86</v>
      </c>
      <c r="M11" s="36"/>
      <c r="N11" s="37">
        <f>B11+C11+D11+E11+F11+G11+H11+I11+J11+K11+L11+M11</f>
        <v>548853.02999999991</v>
      </c>
      <c r="O11" s="48"/>
    </row>
    <row r="12" spans="1:15" x14ac:dyDescent="0.25">
      <c r="A12" s="19" t="s">
        <v>9</v>
      </c>
      <c r="B12" s="18">
        <v>483733.3</v>
      </c>
      <c r="C12" s="18">
        <v>92856.41</v>
      </c>
      <c r="D12" s="18"/>
      <c r="E12" s="18"/>
      <c r="F12" s="18"/>
      <c r="G12" s="18"/>
      <c r="H12" s="42"/>
      <c r="I12" s="18"/>
      <c r="J12" s="18"/>
      <c r="K12" s="18"/>
      <c r="L12" s="18"/>
      <c r="M12" s="20"/>
      <c r="N12" s="24">
        <f>B12+C12</f>
        <v>576589.71</v>
      </c>
    </row>
    <row r="13" spans="1:15" x14ac:dyDescent="0.25">
      <c r="A13" s="19" t="s">
        <v>10</v>
      </c>
      <c r="B13" s="18"/>
      <c r="C13" s="18"/>
      <c r="D13" s="18"/>
      <c r="E13" s="18"/>
      <c r="F13" s="18"/>
      <c r="G13" s="47"/>
      <c r="H13" s="45"/>
      <c r="I13" s="18"/>
      <c r="J13" s="18"/>
      <c r="K13" s="18"/>
      <c r="L13" s="18"/>
      <c r="M13" s="20"/>
      <c r="N13" s="24">
        <v>0</v>
      </c>
    </row>
    <row r="14" spans="1:15" x14ac:dyDescent="0.25">
      <c r="A14" s="19" t="s">
        <v>11</v>
      </c>
      <c r="B14" s="42"/>
      <c r="C14" s="18"/>
      <c r="D14" s="18"/>
      <c r="E14" s="42"/>
      <c r="F14" s="42"/>
      <c r="G14" s="45"/>
      <c r="H14" s="17"/>
      <c r="I14" s="18"/>
      <c r="J14" s="42"/>
      <c r="K14" s="42"/>
      <c r="L14" s="42"/>
      <c r="M14" s="42"/>
      <c r="N14" s="24">
        <f>H14</f>
        <v>0</v>
      </c>
    </row>
    <row r="15" spans="1:15" x14ac:dyDescent="0.25">
      <c r="A15" s="19" t="s">
        <v>12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>
        <v>29949.25</v>
      </c>
      <c r="M15" s="18"/>
      <c r="N15" s="24">
        <f>L15</f>
        <v>29949.25</v>
      </c>
    </row>
    <row r="16" spans="1:15" x14ac:dyDescent="0.25">
      <c r="A16" s="19" t="s">
        <v>13</v>
      </c>
      <c r="B16" s="42"/>
      <c r="C16" s="18"/>
      <c r="D16" s="18"/>
      <c r="E16" s="18"/>
      <c r="F16" s="18">
        <v>39635.93</v>
      </c>
      <c r="G16" s="18"/>
      <c r="H16" s="18"/>
      <c r="I16" s="18"/>
      <c r="J16" s="18"/>
      <c r="K16" s="18"/>
      <c r="L16" s="18"/>
      <c r="M16" s="18"/>
      <c r="N16" s="24">
        <f>F16</f>
        <v>39635.93</v>
      </c>
    </row>
    <row r="17" spans="1:14" ht="15.75" x14ac:dyDescent="0.25">
      <c r="A17" s="46" t="s">
        <v>22</v>
      </c>
      <c r="B17" s="4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4">
        <v>0</v>
      </c>
    </row>
    <row r="18" spans="1:14" x14ac:dyDescent="0.25">
      <c r="A18" s="19" t="s">
        <v>14</v>
      </c>
      <c r="B18" s="42"/>
      <c r="C18" s="18"/>
      <c r="D18" s="18"/>
      <c r="E18" s="18"/>
      <c r="F18" s="42"/>
      <c r="G18" s="42"/>
      <c r="H18" s="18"/>
      <c r="I18" s="18"/>
      <c r="J18" s="18"/>
      <c r="K18" s="18"/>
      <c r="L18" s="18"/>
      <c r="M18" s="18"/>
      <c r="N18" s="24">
        <v>0</v>
      </c>
    </row>
    <row r="19" spans="1:14" x14ac:dyDescent="0.25">
      <c r="A19" s="19" t="s">
        <v>62</v>
      </c>
      <c r="B19" s="42"/>
      <c r="C19" s="18"/>
      <c r="D19" s="18"/>
      <c r="E19" s="18"/>
      <c r="F19" s="18"/>
      <c r="G19" s="18"/>
      <c r="H19" s="18">
        <v>3144</v>
      </c>
      <c r="I19" s="18"/>
      <c r="J19" s="18"/>
      <c r="K19" s="18"/>
      <c r="L19" s="18"/>
      <c r="M19" s="18"/>
      <c r="N19" s="24">
        <f>H19</f>
        <v>3144</v>
      </c>
    </row>
    <row r="20" spans="1:14" x14ac:dyDescent="0.25">
      <c r="A20" s="43" t="s">
        <v>15</v>
      </c>
      <c r="B20" s="42"/>
      <c r="C20" s="18"/>
      <c r="D20" s="18"/>
      <c r="E20" s="18"/>
      <c r="F20" s="18"/>
      <c r="G20" s="18"/>
      <c r="H20" s="44"/>
      <c r="I20" s="18"/>
      <c r="J20" s="18"/>
      <c r="K20" s="18"/>
      <c r="L20" s="18"/>
      <c r="M20" s="18"/>
      <c r="N20" s="24">
        <v>0</v>
      </c>
    </row>
    <row r="21" spans="1:14" x14ac:dyDescent="0.25">
      <c r="A21" s="19" t="s">
        <v>16</v>
      </c>
      <c r="B21" s="42"/>
      <c r="C21" s="18"/>
      <c r="D21" s="18"/>
      <c r="E21" s="18"/>
      <c r="F21" s="18"/>
      <c r="G21" s="18"/>
      <c r="H21" s="18">
        <v>400</v>
      </c>
      <c r="I21" s="18"/>
      <c r="J21" s="18"/>
      <c r="K21" s="18"/>
      <c r="L21" s="18"/>
      <c r="M21" s="18"/>
      <c r="N21" s="24">
        <f>H21</f>
        <v>400</v>
      </c>
    </row>
    <row r="22" spans="1:14" x14ac:dyDescent="0.25">
      <c r="A22" s="19" t="s">
        <v>28</v>
      </c>
      <c r="B22" s="42"/>
      <c r="C22" s="18"/>
      <c r="D22" s="18"/>
      <c r="E22" s="18"/>
      <c r="F22" s="18"/>
      <c r="G22" s="18"/>
      <c r="H22" s="18">
        <v>400</v>
      </c>
      <c r="I22" s="18"/>
      <c r="J22" s="18"/>
      <c r="K22" s="18"/>
      <c r="L22" s="18"/>
      <c r="M22" s="18"/>
      <c r="N22" s="24">
        <f>H22</f>
        <v>400</v>
      </c>
    </row>
    <row r="23" spans="1:14" x14ac:dyDescent="0.25">
      <c r="A23" s="19" t="s">
        <v>31</v>
      </c>
      <c r="B23" s="42"/>
      <c r="C23" s="18"/>
      <c r="D23" s="18">
        <v>3000</v>
      </c>
      <c r="E23" s="18"/>
      <c r="F23" s="18"/>
      <c r="G23" s="18"/>
      <c r="H23" s="18"/>
      <c r="I23" s="18"/>
      <c r="J23" s="18"/>
      <c r="K23" s="18"/>
      <c r="L23" s="18"/>
      <c r="M23" s="18"/>
      <c r="N23" s="24">
        <f>D23</f>
        <v>3000</v>
      </c>
    </row>
    <row r="24" spans="1:14" x14ac:dyDescent="0.25">
      <c r="A24" s="43" t="s">
        <v>17</v>
      </c>
      <c r="B24" s="42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24">
        <v>0</v>
      </c>
    </row>
    <row r="25" spans="1:14" x14ac:dyDescent="0.25">
      <c r="A25" s="41" t="s">
        <v>18</v>
      </c>
      <c r="B25" s="42"/>
      <c r="C25" s="18"/>
      <c r="D25" s="25"/>
      <c r="E25" s="18"/>
      <c r="F25" s="18"/>
      <c r="G25" s="18"/>
      <c r="H25" s="18"/>
      <c r="I25" s="18"/>
      <c r="J25" s="18"/>
      <c r="K25" s="18"/>
      <c r="L25" s="18"/>
      <c r="M25" s="18"/>
      <c r="N25" s="24">
        <v>0</v>
      </c>
    </row>
    <row r="26" spans="1:14" ht="15.75" thickBot="1" x14ac:dyDescent="0.3">
      <c r="A26" s="21" t="s">
        <v>26</v>
      </c>
      <c r="B26" s="22"/>
      <c r="C26" s="23"/>
      <c r="D26" s="23"/>
      <c r="E26" s="23"/>
      <c r="F26" s="23"/>
      <c r="G26" s="23"/>
      <c r="H26" s="23"/>
      <c r="I26" s="23">
        <v>4430.32</v>
      </c>
      <c r="J26" s="23"/>
      <c r="K26" s="23"/>
      <c r="L26" s="23"/>
      <c r="M26" s="23"/>
      <c r="N26" s="24">
        <f>I26</f>
        <v>4430.32</v>
      </c>
    </row>
    <row r="27" spans="1:14" ht="15.75" thickBot="1" x14ac:dyDescent="0.3">
      <c r="A27" s="29" t="s">
        <v>19</v>
      </c>
      <c r="B27" s="30">
        <f>SUM(B12:B26)</f>
        <v>483733.3</v>
      </c>
      <c r="C27" s="30">
        <f>SUM(C12:C26)</f>
        <v>92856.41</v>
      </c>
      <c r="D27" s="30">
        <f>SUM(D12:D26)</f>
        <v>3000</v>
      </c>
      <c r="E27" s="30">
        <v>0</v>
      </c>
      <c r="F27" s="30">
        <f>SUM(F12:F26)</f>
        <v>39635.93</v>
      </c>
      <c r="G27" s="30">
        <v>0</v>
      </c>
      <c r="H27" s="30">
        <f>SUM(H12:H26)</f>
        <v>3944</v>
      </c>
      <c r="I27" s="30">
        <f>I26</f>
        <v>4430.32</v>
      </c>
      <c r="J27" s="30">
        <v>0</v>
      </c>
      <c r="K27" s="30">
        <v>0</v>
      </c>
      <c r="L27" s="30">
        <f>SUM(L12:L26)</f>
        <v>29949.25</v>
      </c>
      <c r="M27" s="30">
        <v>0</v>
      </c>
      <c r="N27" s="30">
        <f>SUM(N12:N26)</f>
        <v>657549.21</v>
      </c>
    </row>
    <row r="28" spans="1:14" x14ac:dyDescent="0.25">
      <c r="A28" s="31" t="s">
        <v>20</v>
      </c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/>
    </row>
    <row r="29" spans="1:14" ht="15.75" thickBot="1" x14ac:dyDescent="0.3">
      <c r="A29" s="35"/>
      <c r="B29" s="36">
        <f>B11+B27</f>
        <v>929542.1</v>
      </c>
      <c r="C29" s="36">
        <f>C11+C27</f>
        <v>187027.78</v>
      </c>
      <c r="D29" s="36">
        <f>D27</f>
        <v>3000</v>
      </c>
      <c r="E29" s="36">
        <f>E27</f>
        <v>0</v>
      </c>
      <c r="F29" s="36">
        <f>F11+F27</f>
        <v>39635.93</v>
      </c>
      <c r="G29" s="36">
        <f>G27</f>
        <v>0</v>
      </c>
      <c r="H29" s="36">
        <f>H11+H27</f>
        <v>4344</v>
      </c>
      <c r="I29" s="36">
        <f>I27</f>
        <v>4430.32</v>
      </c>
      <c r="J29" s="36">
        <f>J27</f>
        <v>0</v>
      </c>
      <c r="K29" s="36">
        <f>K27</f>
        <v>0</v>
      </c>
      <c r="L29" s="36">
        <f>L11+L27</f>
        <v>38422.11</v>
      </c>
      <c r="M29" s="36">
        <f>M27</f>
        <v>0</v>
      </c>
      <c r="N29" s="37">
        <f>B29+C29+D29+E29+F29+G29+H29+I29+J29+K29+L29+M29</f>
        <v>1206402.24</v>
      </c>
    </row>
  </sheetData>
  <mergeCells count="8">
    <mergeCell ref="A8:A9"/>
    <mergeCell ref="B8:M8"/>
    <mergeCell ref="N8:N9"/>
    <mergeCell ref="M2:N2"/>
    <mergeCell ref="B4:C4"/>
    <mergeCell ref="F4:L4"/>
    <mergeCell ref="F5:N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8"/>
  <sheetViews>
    <sheetView topLeftCell="A7" workbookViewId="0">
      <selection activeCell="N29" sqref="N29"/>
    </sheetView>
  </sheetViews>
  <sheetFormatPr defaultRowHeight="15" x14ac:dyDescent="0.25"/>
  <cols>
    <col min="2" max="2" width="12.28515625" customWidth="1"/>
    <col min="3" max="3" width="10.85546875" customWidth="1"/>
    <col min="6" max="6" width="11.42578125" customWidth="1"/>
    <col min="12" max="12" width="11.7109375" customWidth="1"/>
    <col min="13" max="13" width="10" customWidth="1"/>
    <col min="14" max="14" width="13.28515625" customWidth="1"/>
  </cols>
  <sheetData>
    <row r="1" spans="1:14" x14ac:dyDescent="0.25">
      <c r="A1" s="5"/>
      <c r="B1" s="4"/>
      <c r="C1" s="4"/>
      <c r="D1" s="4"/>
      <c r="E1" s="4"/>
      <c r="F1" s="4"/>
      <c r="G1" s="4"/>
      <c r="H1" s="4"/>
      <c r="I1" s="5"/>
      <c r="J1" s="3"/>
      <c r="K1" s="2"/>
      <c r="L1" s="2"/>
      <c r="M1" s="50"/>
      <c r="N1" s="50"/>
    </row>
    <row r="2" spans="1:14" ht="15.75" x14ac:dyDescent="0.25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2"/>
    </row>
    <row r="3" spans="1:14" ht="16.5" thickBot="1" x14ac:dyDescent="0.3">
      <c r="A3" s="9" t="s">
        <v>1</v>
      </c>
      <c r="B3" s="54" t="s">
        <v>21</v>
      </c>
      <c r="C3" s="55"/>
      <c r="D3" s="10"/>
      <c r="E3" s="10"/>
      <c r="F3" s="56" t="s">
        <v>2</v>
      </c>
      <c r="G3" s="56"/>
      <c r="H3" s="56"/>
      <c r="I3" s="56"/>
      <c r="J3" s="56"/>
      <c r="K3" s="56"/>
      <c r="L3" s="56"/>
      <c r="M3" s="11"/>
      <c r="N3" s="2"/>
    </row>
    <row r="4" spans="1:14" ht="16.5" thickBot="1" x14ac:dyDescent="0.3">
      <c r="A4" s="27"/>
      <c r="B4" s="49" t="s">
        <v>30</v>
      </c>
      <c r="C4" s="28"/>
      <c r="D4" s="10"/>
      <c r="E4" s="10"/>
      <c r="F4" s="58" t="s">
        <v>52</v>
      </c>
      <c r="G4" s="59"/>
      <c r="H4" s="60"/>
      <c r="I4" s="60"/>
      <c r="J4" s="60"/>
      <c r="K4" s="60"/>
      <c r="L4" s="60"/>
      <c r="M4" s="60"/>
      <c r="N4" s="61"/>
    </row>
    <row r="5" spans="1:14" ht="15.75" x14ac:dyDescent="0.25">
      <c r="A5" s="57" t="s">
        <v>3</v>
      </c>
      <c r="B5" s="57"/>
      <c r="C5" s="57"/>
      <c r="D5" s="57"/>
      <c r="E5" s="7"/>
      <c r="F5" s="7"/>
      <c r="G5" s="7"/>
      <c r="H5" s="7"/>
      <c r="I5" s="12"/>
      <c r="J5" s="12"/>
      <c r="K5" s="12"/>
      <c r="L5" s="12"/>
      <c r="M5" s="11"/>
      <c r="N5" s="1"/>
    </row>
    <row r="6" spans="1:14" x14ac:dyDescent="0.25">
      <c r="A6" s="13" t="s">
        <v>4</v>
      </c>
      <c r="B6" s="14"/>
      <c r="C6" s="13"/>
      <c r="D6" s="13"/>
      <c r="E6" s="2"/>
      <c r="F6" s="2"/>
      <c r="G6" s="2"/>
      <c r="H6" s="2"/>
      <c r="I6" s="15"/>
      <c r="J6" s="15"/>
      <c r="K6" s="15"/>
      <c r="L6" s="15"/>
      <c r="M6" s="11"/>
      <c r="N6" s="1"/>
    </row>
    <row r="7" spans="1:14" x14ac:dyDescent="0.25">
      <c r="A7" s="51" t="s">
        <v>5</v>
      </c>
      <c r="B7" s="52" t="s">
        <v>6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3" t="s">
        <v>7</v>
      </c>
    </row>
    <row r="8" spans="1:14" x14ac:dyDescent="0.25">
      <c r="A8" s="51"/>
      <c r="B8" s="16">
        <v>2111</v>
      </c>
      <c r="C8" s="16">
        <v>2120</v>
      </c>
      <c r="D8" s="16">
        <v>2210</v>
      </c>
      <c r="E8" s="16">
        <v>2220</v>
      </c>
      <c r="F8" s="16">
        <v>2230</v>
      </c>
      <c r="G8" s="16">
        <v>3110</v>
      </c>
      <c r="H8" s="16">
        <v>2240</v>
      </c>
      <c r="I8" s="16">
        <v>2800</v>
      </c>
      <c r="J8" s="16">
        <v>2282</v>
      </c>
      <c r="K8" s="16">
        <v>2272</v>
      </c>
      <c r="L8" s="16">
        <v>2273</v>
      </c>
      <c r="M8" s="16">
        <v>2275</v>
      </c>
      <c r="N8" s="53"/>
    </row>
    <row r="9" spans="1:14" ht="15.75" thickBot="1" x14ac:dyDescent="0.3">
      <c r="A9" s="26">
        <v>1</v>
      </c>
      <c r="B9" s="26">
        <v>2</v>
      </c>
      <c r="C9" s="26">
        <v>3</v>
      </c>
      <c r="D9" s="26">
        <v>4</v>
      </c>
      <c r="E9" s="26">
        <v>5</v>
      </c>
      <c r="F9" s="26">
        <v>6</v>
      </c>
      <c r="G9" s="26"/>
      <c r="H9" s="26">
        <v>7</v>
      </c>
      <c r="I9" s="26">
        <v>8</v>
      </c>
      <c r="J9" s="26">
        <v>11</v>
      </c>
      <c r="K9" s="26">
        <v>12</v>
      </c>
      <c r="L9" s="26">
        <v>13</v>
      </c>
      <c r="M9" s="26">
        <v>16</v>
      </c>
      <c r="N9" s="26">
        <v>18</v>
      </c>
    </row>
    <row r="10" spans="1:14" ht="45.75" thickBot="1" x14ac:dyDescent="0.3">
      <c r="A10" s="38" t="s">
        <v>8</v>
      </c>
      <c r="B10" s="36">
        <f>'лютий '!B29</f>
        <v>929542.1</v>
      </c>
      <c r="C10" s="36">
        <f>'лютий '!C29</f>
        <v>187027.78</v>
      </c>
      <c r="D10" s="36">
        <f>'лютий '!D29</f>
        <v>3000</v>
      </c>
      <c r="E10" s="36"/>
      <c r="F10" s="36">
        <f>'лютий '!F29</f>
        <v>39635.93</v>
      </c>
      <c r="G10" s="36"/>
      <c r="H10" s="36">
        <f>'лютий '!H29</f>
        <v>4344</v>
      </c>
      <c r="I10" s="36">
        <f>'лютий '!I29</f>
        <v>4430.32</v>
      </c>
      <c r="J10" s="36"/>
      <c r="K10" s="36"/>
      <c r="L10" s="36">
        <f>'лютий '!L29</f>
        <v>38422.11</v>
      </c>
      <c r="M10" s="36"/>
      <c r="N10" s="37">
        <f>B10+C10+D10+E10+F10+G10+H10+I10+J10+K10+L10+M10</f>
        <v>1206402.24</v>
      </c>
    </row>
    <row r="11" spans="1:14" x14ac:dyDescent="0.25">
      <c r="A11" s="19" t="s">
        <v>9</v>
      </c>
      <c r="B11" s="18">
        <v>470991.86</v>
      </c>
      <c r="C11" s="18">
        <v>100958.96</v>
      </c>
      <c r="D11" s="18"/>
      <c r="E11" s="18"/>
      <c r="F11" s="18"/>
      <c r="G11" s="18"/>
      <c r="H11" s="42"/>
      <c r="I11" s="18"/>
      <c r="J11" s="18"/>
      <c r="K11" s="18"/>
      <c r="L11" s="18"/>
      <c r="M11" s="20"/>
      <c r="N11" s="24">
        <f>B11+C11</f>
        <v>571950.81999999995</v>
      </c>
    </row>
    <row r="12" spans="1:14" x14ac:dyDescent="0.25">
      <c r="A12" s="19" t="s">
        <v>10</v>
      </c>
      <c r="B12" s="18"/>
      <c r="C12" s="18"/>
      <c r="D12" s="18"/>
      <c r="E12" s="18"/>
      <c r="F12" s="18"/>
      <c r="G12" s="47"/>
      <c r="H12" s="45"/>
      <c r="I12" s="18"/>
      <c r="J12" s="18"/>
      <c r="K12" s="18"/>
      <c r="L12" s="18"/>
      <c r="M12" s="20"/>
      <c r="N12" s="24">
        <v>0</v>
      </c>
    </row>
    <row r="13" spans="1:14" x14ac:dyDescent="0.25">
      <c r="A13" s="19" t="s">
        <v>11</v>
      </c>
      <c r="B13" s="42"/>
      <c r="C13" s="18"/>
      <c r="D13" s="18"/>
      <c r="E13" s="42"/>
      <c r="F13" s="42"/>
      <c r="G13" s="45"/>
      <c r="H13" s="17"/>
      <c r="I13" s="18"/>
      <c r="J13" s="42"/>
      <c r="K13" s="42"/>
      <c r="L13" s="42"/>
      <c r="M13" s="42"/>
      <c r="N13" s="24">
        <v>0</v>
      </c>
    </row>
    <row r="14" spans="1:14" x14ac:dyDescent="0.25">
      <c r="A14" s="19" t="s">
        <v>12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>
        <v>28479.31</v>
      </c>
      <c r="M14" s="18"/>
      <c r="N14" s="24">
        <f>L14</f>
        <v>28479.31</v>
      </c>
    </row>
    <row r="15" spans="1:14" x14ac:dyDescent="0.25">
      <c r="A15" s="19" t="s">
        <v>13</v>
      </c>
      <c r="B15" s="42"/>
      <c r="C15" s="18"/>
      <c r="D15" s="18"/>
      <c r="E15" s="18"/>
      <c r="F15" s="18">
        <v>19833.080000000002</v>
      </c>
      <c r="G15" s="18"/>
      <c r="H15" s="18"/>
      <c r="I15" s="18"/>
      <c r="J15" s="18"/>
      <c r="K15" s="18"/>
      <c r="L15" s="18"/>
      <c r="M15" s="18"/>
      <c r="N15" s="24">
        <f>F15</f>
        <v>19833.080000000002</v>
      </c>
    </row>
    <row r="16" spans="1:14" ht="15.75" x14ac:dyDescent="0.25">
      <c r="A16" s="46" t="s">
        <v>22</v>
      </c>
      <c r="B16" s="42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24">
        <v>0</v>
      </c>
    </row>
    <row r="17" spans="1:14" x14ac:dyDescent="0.25">
      <c r="A17" s="19" t="s">
        <v>14</v>
      </c>
      <c r="B17" s="42"/>
      <c r="C17" s="18"/>
      <c r="D17" s="18"/>
      <c r="E17" s="18"/>
      <c r="F17" s="42"/>
      <c r="G17" s="42"/>
      <c r="H17" s="18"/>
      <c r="I17" s="18"/>
      <c r="J17" s="18"/>
      <c r="K17" s="18"/>
      <c r="L17" s="18"/>
      <c r="M17" s="18"/>
      <c r="N17" s="24">
        <v>0</v>
      </c>
    </row>
    <row r="18" spans="1:14" x14ac:dyDescent="0.25">
      <c r="A18" s="19" t="s">
        <v>23</v>
      </c>
      <c r="B18" s="42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24">
        <v>0</v>
      </c>
    </row>
    <row r="19" spans="1:14" x14ac:dyDescent="0.25">
      <c r="A19" s="43" t="s">
        <v>63</v>
      </c>
      <c r="B19" s="42"/>
      <c r="C19" s="18"/>
      <c r="D19" s="18"/>
      <c r="E19" s="18"/>
      <c r="F19" s="18"/>
      <c r="G19" s="18"/>
      <c r="H19" s="44"/>
      <c r="I19" s="18"/>
      <c r="J19" s="18"/>
      <c r="K19" s="18"/>
      <c r="L19" s="18"/>
      <c r="M19" s="18">
        <v>98865.600000000006</v>
      </c>
      <c r="N19" s="24">
        <f>M19</f>
        <v>98865.600000000006</v>
      </c>
    </row>
    <row r="20" spans="1:14" x14ac:dyDescent="0.25">
      <c r="A20" s="19" t="s">
        <v>16</v>
      </c>
      <c r="B20" s="42"/>
      <c r="C20" s="18"/>
      <c r="D20" s="18"/>
      <c r="E20" s="18"/>
      <c r="F20" s="18"/>
      <c r="G20" s="18"/>
      <c r="H20" s="18">
        <v>400</v>
      </c>
      <c r="I20" s="18"/>
      <c r="J20" s="18"/>
      <c r="K20" s="18"/>
      <c r="L20" s="18"/>
      <c r="M20" s="18"/>
      <c r="N20" s="24">
        <f>H20</f>
        <v>400</v>
      </c>
    </row>
    <row r="21" spans="1:14" x14ac:dyDescent="0.25">
      <c r="A21" s="19" t="s">
        <v>28</v>
      </c>
      <c r="B21" s="42"/>
      <c r="C21" s="18"/>
      <c r="D21" s="18"/>
      <c r="E21" s="18"/>
      <c r="F21" s="18"/>
      <c r="G21" s="18"/>
      <c r="H21" s="18">
        <v>200</v>
      </c>
      <c r="I21" s="18"/>
      <c r="J21" s="18"/>
      <c r="K21" s="18"/>
      <c r="L21" s="18"/>
      <c r="M21" s="18"/>
      <c r="N21" s="24">
        <f>H21</f>
        <v>200</v>
      </c>
    </row>
    <row r="22" spans="1:14" x14ac:dyDescent="0.25">
      <c r="A22" s="19" t="s">
        <v>25</v>
      </c>
      <c r="B22" s="4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4">
        <v>0</v>
      </c>
    </row>
    <row r="23" spans="1:14" x14ac:dyDescent="0.25">
      <c r="A23" s="43" t="s">
        <v>17</v>
      </c>
      <c r="B23" s="42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24">
        <v>0</v>
      </c>
    </row>
    <row r="24" spans="1:14" x14ac:dyDescent="0.25">
      <c r="A24" s="41" t="s">
        <v>18</v>
      </c>
      <c r="B24" s="42"/>
      <c r="C24" s="18"/>
      <c r="D24" s="25"/>
      <c r="E24" s="18"/>
      <c r="F24" s="18"/>
      <c r="G24" s="18"/>
      <c r="H24" s="18"/>
      <c r="I24" s="18"/>
      <c r="J24" s="18"/>
      <c r="K24" s="18"/>
      <c r="L24" s="18"/>
      <c r="M24" s="18"/>
      <c r="N24" s="24">
        <v>0</v>
      </c>
    </row>
    <row r="25" spans="1:14" ht="15.75" thickBot="1" x14ac:dyDescent="0.3">
      <c r="A25" s="21" t="s">
        <v>26</v>
      </c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>
        <f>I25</f>
        <v>0</v>
      </c>
    </row>
    <row r="26" spans="1:14" ht="15.75" thickBot="1" x14ac:dyDescent="0.3">
      <c r="A26" s="29" t="s">
        <v>19</v>
      </c>
      <c r="B26" s="30">
        <f>SUM(B11:B25)</f>
        <v>470991.86</v>
      </c>
      <c r="C26" s="30">
        <f>SUM(C11:C25)</f>
        <v>100958.96</v>
      </c>
      <c r="D26" s="30">
        <f>SUM(D11:D25)</f>
        <v>0</v>
      </c>
      <c r="E26" s="30">
        <v>0</v>
      </c>
      <c r="F26" s="30">
        <f>SUM(F11:F25)</f>
        <v>19833.080000000002</v>
      </c>
      <c r="G26" s="30">
        <v>0</v>
      </c>
      <c r="H26" s="30">
        <f>SUM(H11:H25)</f>
        <v>600</v>
      </c>
      <c r="I26" s="30">
        <f>I25</f>
        <v>0</v>
      </c>
      <c r="J26" s="30">
        <v>0</v>
      </c>
      <c r="K26" s="30">
        <v>0</v>
      </c>
      <c r="L26" s="30">
        <f>SUM(L11:L25)</f>
        <v>28479.31</v>
      </c>
      <c r="M26" s="30">
        <f>SUM(M11:M25)</f>
        <v>98865.600000000006</v>
      </c>
      <c r="N26" s="30">
        <f>SUM(N11:N25)</f>
        <v>719728.80999999994</v>
      </c>
    </row>
    <row r="27" spans="1:14" x14ac:dyDescent="0.25">
      <c r="A27" s="31" t="s">
        <v>20</v>
      </c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</row>
    <row r="28" spans="1:14" ht="15.75" thickBot="1" x14ac:dyDescent="0.3">
      <c r="A28" s="35"/>
      <c r="B28" s="36">
        <f>B10+B26</f>
        <v>1400533.96</v>
      </c>
      <c r="C28" s="36">
        <f>C10+C26</f>
        <v>287986.74</v>
      </c>
      <c r="D28" s="36">
        <f>D10</f>
        <v>3000</v>
      </c>
      <c r="E28" s="36">
        <f>E26</f>
        <v>0</v>
      </c>
      <c r="F28" s="36">
        <f>F10+F26</f>
        <v>59469.01</v>
      </c>
      <c r="G28" s="36">
        <f>G26</f>
        <v>0</v>
      </c>
      <c r="H28" s="36">
        <f>H10+H26</f>
        <v>4944</v>
      </c>
      <c r="I28" s="36">
        <f>I10+I26</f>
        <v>4430.32</v>
      </c>
      <c r="J28" s="36">
        <f>J26</f>
        <v>0</v>
      </c>
      <c r="K28" s="36">
        <f>K26</f>
        <v>0</v>
      </c>
      <c r="L28" s="36">
        <f>L10+L26</f>
        <v>66901.42</v>
      </c>
      <c r="M28" s="36">
        <f>M26</f>
        <v>98865.600000000006</v>
      </c>
      <c r="N28" s="37">
        <f>B28+C28+D28+E28+F28+G28+H28+I28+J28+K28+L28+M28</f>
        <v>1926131.05</v>
      </c>
    </row>
  </sheetData>
  <mergeCells count="8">
    <mergeCell ref="A7:A8"/>
    <mergeCell ref="B7:M7"/>
    <mergeCell ref="N7:N8"/>
    <mergeCell ref="M1:N1"/>
    <mergeCell ref="B3:C3"/>
    <mergeCell ref="F3:L3"/>
    <mergeCell ref="F4:N4"/>
    <mergeCell ref="A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A7" workbookViewId="0">
      <selection activeCell="N29" sqref="N29"/>
    </sheetView>
  </sheetViews>
  <sheetFormatPr defaultRowHeight="15" x14ac:dyDescent="0.25"/>
  <cols>
    <col min="2" max="2" width="12.28515625" customWidth="1"/>
    <col min="3" max="3" width="11.140625" customWidth="1"/>
    <col min="6" max="6" width="10.5703125" customWidth="1"/>
    <col min="12" max="12" width="11" customWidth="1"/>
    <col min="13" max="13" width="9.28515625" bestFit="1" customWidth="1"/>
    <col min="14" max="14" width="12.7109375" customWidth="1"/>
  </cols>
  <sheetData>
    <row r="1" spans="1:14" x14ac:dyDescent="0.25">
      <c r="A1" s="5"/>
      <c r="B1" s="4"/>
      <c r="C1" s="4"/>
      <c r="D1" s="4"/>
      <c r="E1" s="4"/>
      <c r="F1" s="4"/>
      <c r="G1" s="4"/>
      <c r="H1" s="4"/>
      <c r="I1" s="5"/>
      <c r="J1" s="3"/>
      <c r="K1" s="2"/>
      <c r="L1" s="2"/>
      <c r="M1" s="50"/>
      <c r="N1" s="50"/>
    </row>
    <row r="2" spans="1:14" ht="15.75" x14ac:dyDescent="0.25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2"/>
    </row>
    <row r="3" spans="1:14" ht="16.5" thickBot="1" x14ac:dyDescent="0.3">
      <c r="A3" s="9" t="s">
        <v>1</v>
      </c>
      <c r="B3" s="54" t="s">
        <v>21</v>
      </c>
      <c r="C3" s="55"/>
      <c r="D3" s="10"/>
      <c r="E3" s="10"/>
      <c r="F3" s="56" t="s">
        <v>2</v>
      </c>
      <c r="G3" s="56"/>
      <c r="H3" s="56"/>
      <c r="I3" s="56"/>
      <c r="J3" s="56"/>
      <c r="K3" s="56"/>
      <c r="L3" s="56"/>
      <c r="M3" s="11"/>
      <c r="N3" s="2"/>
    </row>
    <row r="4" spans="1:14" ht="16.5" thickBot="1" x14ac:dyDescent="0.3">
      <c r="A4" s="27"/>
      <c r="B4" s="49" t="s">
        <v>30</v>
      </c>
      <c r="C4" s="28"/>
      <c r="D4" s="10"/>
      <c r="E4" s="10"/>
      <c r="F4" s="58" t="s">
        <v>53</v>
      </c>
      <c r="G4" s="59"/>
      <c r="H4" s="60"/>
      <c r="I4" s="60"/>
      <c r="J4" s="60"/>
      <c r="K4" s="60"/>
      <c r="L4" s="60"/>
      <c r="M4" s="60"/>
      <c r="N4" s="61"/>
    </row>
    <row r="5" spans="1:14" ht="15.75" x14ac:dyDescent="0.25">
      <c r="A5" s="57" t="s">
        <v>3</v>
      </c>
      <c r="B5" s="57"/>
      <c r="C5" s="57"/>
      <c r="D5" s="57"/>
      <c r="E5" s="7"/>
      <c r="F5" s="7"/>
      <c r="G5" s="7"/>
      <c r="H5" s="7"/>
      <c r="I5" s="12"/>
      <c r="J5" s="12"/>
      <c r="K5" s="12"/>
      <c r="L5" s="12"/>
      <c r="M5" s="11"/>
      <c r="N5" s="1"/>
    </row>
    <row r="6" spans="1:14" x14ac:dyDescent="0.25">
      <c r="A6" s="13" t="s">
        <v>4</v>
      </c>
      <c r="B6" s="14"/>
      <c r="C6" s="13"/>
      <c r="D6" s="13"/>
      <c r="E6" s="2"/>
      <c r="F6" s="2"/>
      <c r="G6" s="2"/>
      <c r="H6" s="2"/>
      <c r="I6" s="15"/>
      <c r="J6" s="15"/>
      <c r="K6" s="15"/>
      <c r="L6" s="15"/>
      <c r="M6" s="11"/>
      <c r="N6" s="1"/>
    </row>
    <row r="7" spans="1:14" x14ac:dyDescent="0.25">
      <c r="A7" s="51" t="s">
        <v>5</v>
      </c>
      <c r="B7" s="52" t="s">
        <v>6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3" t="s">
        <v>7</v>
      </c>
    </row>
    <row r="8" spans="1:14" x14ac:dyDescent="0.25">
      <c r="A8" s="51"/>
      <c r="B8" s="16">
        <v>2111</v>
      </c>
      <c r="C8" s="16">
        <v>2120</v>
      </c>
      <c r="D8" s="16">
        <v>2210</v>
      </c>
      <c r="E8" s="16">
        <v>2220</v>
      </c>
      <c r="F8" s="16">
        <v>2230</v>
      </c>
      <c r="G8" s="16">
        <v>3110</v>
      </c>
      <c r="H8" s="16">
        <v>2240</v>
      </c>
      <c r="I8" s="16">
        <v>2800</v>
      </c>
      <c r="J8" s="16">
        <v>2282</v>
      </c>
      <c r="K8" s="16">
        <v>2272</v>
      </c>
      <c r="L8" s="16">
        <v>2273</v>
      </c>
      <c r="M8" s="16">
        <v>2275</v>
      </c>
      <c r="N8" s="53"/>
    </row>
    <row r="9" spans="1:14" ht="15.75" thickBot="1" x14ac:dyDescent="0.3">
      <c r="A9" s="26">
        <v>1</v>
      </c>
      <c r="B9" s="26">
        <v>2</v>
      </c>
      <c r="C9" s="26">
        <v>3</v>
      </c>
      <c r="D9" s="26">
        <v>4</v>
      </c>
      <c r="E9" s="26">
        <v>5</v>
      </c>
      <c r="F9" s="26">
        <v>6</v>
      </c>
      <c r="G9" s="26"/>
      <c r="H9" s="26">
        <v>7</v>
      </c>
      <c r="I9" s="26">
        <v>8</v>
      </c>
      <c r="J9" s="26">
        <v>11</v>
      </c>
      <c r="K9" s="26">
        <v>12</v>
      </c>
      <c r="L9" s="26">
        <v>13</v>
      </c>
      <c r="M9" s="26">
        <v>16</v>
      </c>
      <c r="N9" s="26">
        <v>18</v>
      </c>
    </row>
    <row r="10" spans="1:14" ht="45.75" thickBot="1" x14ac:dyDescent="0.3">
      <c r="A10" s="38" t="s">
        <v>8</v>
      </c>
      <c r="B10" s="36">
        <f>березень!B28</f>
        <v>1400533.96</v>
      </c>
      <c r="C10" s="36">
        <f>березень!C28</f>
        <v>287986.74</v>
      </c>
      <c r="D10" s="36">
        <f>березень!D28</f>
        <v>3000</v>
      </c>
      <c r="E10" s="36"/>
      <c r="F10" s="36">
        <f>березень!F28</f>
        <v>59469.01</v>
      </c>
      <c r="G10" s="36"/>
      <c r="H10" s="36">
        <f>березень!H28</f>
        <v>4944</v>
      </c>
      <c r="I10" s="36">
        <f>березень!I28</f>
        <v>4430.32</v>
      </c>
      <c r="J10" s="36"/>
      <c r="K10" s="36"/>
      <c r="L10" s="36">
        <f>березень!L28</f>
        <v>66901.42</v>
      </c>
      <c r="M10" s="36">
        <f>березень!M28</f>
        <v>98865.600000000006</v>
      </c>
      <c r="N10" s="37">
        <f>B10+C10+D10+F10+H10+I10+L10+M10</f>
        <v>1926131.05</v>
      </c>
    </row>
    <row r="11" spans="1:14" x14ac:dyDescent="0.25">
      <c r="A11" s="19" t="s">
        <v>9</v>
      </c>
      <c r="B11" s="18">
        <v>482969.35</v>
      </c>
      <c r="C11" s="18">
        <v>111296.23</v>
      </c>
      <c r="D11" s="18"/>
      <c r="E11" s="18"/>
      <c r="F11" s="18"/>
      <c r="G11" s="18"/>
      <c r="H11" s="42"/>
      <c r="I11" s="18"/>
      <c r="J11" s="18"/>
      <c r="K11" s="18"/>
      <c r="L11" s="18"/>
      <c r="M11" s="20"/>
      <c r="N11" s="24">
        <f>B11+C11</f>
        <v>594265.57999999996</v>
      </c>
    </row>
    <row r="12" spans="1:14" x14ac:dyDescent="0.25">
      <c r="A12" s="19" t="s">
        <v>10</v>
      </c>
      <c r="B12" s="18"/>
      <c r="C12" s="18"/>
      <c r="D12" s="18"/>
      <c r="E12" s="18"/>
      <c r="F12" s="18"/>
      <c r="G12" s="47"/>
      <c r="H12" s="45"/>
      <c r="I12" s="18"/>
      <c r="J12" s="18"/>
      <c r="K12" s="18"/>
      <c r="L12" s="18"/>
      <c r="M12" s="20"/>
      <c r="N12" s="24">
        <v>0</v>
      </c>
    </row>
    <row r="13" spans="1:14" x14ac:dyDescent="0.25">
      <c r="A13" s="19" t="s">
        <v>11</v>
      </c>
      <c r="B13" s="42"/>
      <c r="C13" s="18"/>
      <c r="D13" s="18"/>
      <c r="E13" s="42"/>
      <c r="F13" s="42"/>
      <c r="G13" s="45"/>
      <c r="H13" s="17"/>
      <c r="I13" s="18"/>
      <c r="J13" s="42"/>
      <c r="K13" s="42"/>
      <c r="L13" s="42"/>
      <c r="M13" s="42"/>
      <c r="N13" s="24">
        <v>0</v>
      </c>
    </row>
    <row r="14" spans="1:14" x14ac:dyDescent="0.25">
      <c r="A14" s="19" t="s">
        <v>12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>
        <v>34116.870000000003</v>
      </c>
      <c r="M14" s="18"/>
      <c r="N14" s="24">
        <f>L14</f>
        <v>34116.870000000003</v>
      </c>
    </row>
    <row r="15" spans="1:14" x14ac:dyDescent="0.25">
      <c r="A15" s="19" t="s">
        <v>13</v>
      </c>
      <c r="B15" s="42"/>
      <c r="C15" s="18"/>
      <c r="D15" s="18"/>
      <c r="E15" s="18"/>
      <c r="F15" s="18">
        <v>43079.040000000001</v>
      </c>
      <c r="G15" s="18"/>
      <c r="H15" s="18"/>
      <c r="I15" s="18"/>
      <c r="J15" s="18"/>
      <c r="K15" s="18"/>
      <c r="L15" s="18"/>
      <c r="M15" s="18"/>
      <c r="N15" s="24">
        <f>F15</f>
        <v>43079.040000000001</v>
      </c>
    </row>
    <row r="16" spans="1:14" ht="15.75" x14ac:dyDescent="0.25">
      <c r="A16" s="46" t="s">
        <v>64</v>
      </c>
      <c r="B16" s="42"/>
      <c r="C16" s="18"/>
      <c r="D16" s="18"/>
      <c r="E16" s="18"/>
      <c r="F16" s="18"/>
      <c r="G16" s="18"/>
      <c r="H16" s="18">
        <v>2250</v>
      </c>
      <c r="I16" s="18"/>
      <c r="J16" s="18"/>
      <c r="K16" s="18"/>
      <c r="L16" s="18"/>
      <c r="M16" s="18"/>
      <c r="N16" s="24">
        <f>H16</f>
        <v>2250</v>
      </c>
    </row>
    <row r="17" spans="1:14" x14ac:dyDescent="0.25">
      <c r="A17" s="19" t="s">
        <v>14</v>
      </c>
      <c r="B17" s="42"/>
      <c r="C17" s="18"/>
      <c r="D17" s="18"/>
      <c r="E17" s="18"/>
      <c r="F17" s="42"/>
      <c r="G17" s="42"/>
      <c r="H17" s="18"/>
      <c r="I17" s="18"/>
      <c r="J17" s="18"/>
      <c r="K17" s="18"/>
      <c r="L17" s="18"/>
      <c r="M17" s="18"/>
      <c r="N17" s="24">
        <v>0</v>
      </c>
    </row>
    <row r="18" spans="1:14" x14ac:dyDescent="0.25">
      <c r="A18" s="19" t="s">
        <v>23</v>
      </c>
      <c r="B18" s="42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24">
        <v>0</v>
      </c>
    </row>
    <row r="19" spans="1:14" x14ac:dyDescent="0.25">
      <c r="A19" s="43" t="s">
        <v>15</v>
      </c>
      <c r="B19" s="42"/>
      <c r="C19" s="18"/>
      <c r="D19" s="18"/>
      <c r="E19" s="18"/>
      <c r="F19" s="18"/>
      <c r="G19" s="18"/>
      <c r="H19" s="44"/>
      <c r="I19" s="18"/>
      <c r="J19" s="18"/>
      <c r="K19" s="18"/>
      <c r="L19" s="18"/>
      <c r="M19" s="18"/>
      <c r="N19" s="24">
        <v>0</v>
      </c>
    </row>
    <row r="20" spans="1:14" x14ac:dyDescent="0.25">
      <c r="A20" s="19" t="s">
        <v>16</v>
      </c>
      <c r="B20" s="42"/>
      <c r="C20" s="18"/>
      <c r="D20" s="18"/>
      <c r="E20" s="18"/>
      <c r="F20" s="18"/>
      <c r="G20" s="18"/>
      <c r="H20" s="18">
        <v>400</v>
      </c>
      <c r="I20" s="18"/>
      <c r="J20" s="18"/>
      <c r="K20" s="18"/>
      <c r="L20" s="18"/>
      <c r="M20" s="18"/>
      <c r="N20" s="24">
        <f>H20</f>
        <v>400</v>
      </c>
    </row>
    <row r="21" spans="1:14" x14ac:dyDescent="0.25">
      <c r="A21" s="19" t="s">
        <v>28</v>
      </c>
      <c r="B21" s="42"/>
      <c r="C21" s="18"/>
      <c r="D21" s="18"/>
      <c r="E21" s="18"/>
      <c r="F21" s="18"/>
      <c r="G21" s="18"/>
      <c r="H21" s="18">
        <v>200</v>
      </c>
      <c r="I21" s="18"/>
      <c r="J21" s="18"/>
      <c r="K21" s="18"/>
      <c r="L21" s="18"/>
      <c r="M21" s="18"/>
      <c r="N21" s="24">
        <f>H21</f>
        <v>200</v>
      </c>
    </row>
    <row r="22" spans="1:14" x14ac:dyDescent="0.25">
      <c r="A22" s="19" t="s">
        <v>31</v>
      </c>
      <c r="B22" s="4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4">
        <v>0</v>
      </c>
    </row>
    <row r="23" spans="1:14" x14ac:dyDescent="0.25">
      <c r="A23" s="43" t="s">
        <v>17</v>
      </c>
      <c r="B23" s="42"/>
      <c r="C23" s="18"/>
      <c r="D23" s="18"/>
      <c r="E23" s="18"/>
      <c r="F23" s="18"/>
      <c r="G23" s="18">
        <v>7508.49</v>
      </c>
      <c r="H23" s="18"/>
      <c r="I23" s="18"/>
      <c r="J23" s="18"/>
      <c r="K23" s="18"/>
      <c r="L23" s="18"/>
      <c r="M23" s="18"/>
      <c r="N23" s="24">
        <f>G23</f>
        <v>7508.49</v>
      </c>
    </row>
    <row r="24" spans="1:14" x14ac:dyDescent="0.25">
      <c r="A24" s="41" t="s">
        <v>18</v>
      </c>
      <c r="B24" s="42"/>
      <c r="C24" s="18"/>
      <c r="D24" s="25"/>
      <c r="E24" s="18"/>
      <c r="F24" s="18"/>
      <c r="G24" s="18"/>
      <c r="H24" s="18"/>
      <c r="I24" s="18"/>
      <c r="J24" s="18"/>
      <c r="K24" s="18"/>
      <c r="L24" s="18"/>
      <c r="M24" s="18"/>
      <c r="N24" s="24">
        <v>0</v>
      </c>
    </row>
    <row r="25" spans="1:14" ht="15.75" thickBot="1" x14ac:dyDescent="0.3">
      <c r="A25" s="21" t="s">
        <v>26</v>
      </c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>
        <f>I25</f>
        <v>0</v>
      </c>
    </row>
    <row r="26" spans="1:14" ht="15.75" thickBot="1" x14ac:dyDescent="0.3">
      <c r="A26" s="29" t="s">
        <v>19</v>
      </c>
      <c r="B26" s="30">
        <f>SUM(B11:B25)</f>
        <v>482969.35</v>
      </c>
      <c r="C26" s="30">
        <f>SUM(C11:C25)</f>
        <v>111296.23</v>
      </c>
      <c r="D26" s="30">
        <f>SUM(D11:D25)</f>
        <v>0</v>
      </c>
      <c r="E26" s="30">
        <v>0</v>
      </c>
      <c r="F26" s="30">
        <f>SUM(F11:F25)</f>
        <v>43079.040000000001</v>
      </c>
      <c r="G26" s="30">
        <f>G23</f>
        <v>7508.49</v>
      </c>
      <c r="H26" s="30">
        <f>SUM(H11:H25)</f>
        <v>2850</v>
      </c>
      <c r="I26" s="30">
        <f>I25</f>
        <v>0</v>
      </c>
      <c r="J26" s="30">
        <v>0</v>
      </c>
      <c r="K26" s="30">
        <v>0</v>
      </c>
      <c r="L26" s="30">
        <f>SUM(L11:L25)</f>
        <v>34116.870000000003</v>
      </c>
      <c r="M26" s="30">
        <v>0</v>
      </c>
      <c r="N26" s="30">
        <f>SUM(N11:N25)</f>
        <v>681819.98</v>
      </c>
    </row>
    <row r="27" spans="1:14" x14ac:dyDescent="0.25">
      <c r="A27" s="31" t="s">
        <v>20</v>
      </c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</row>
    <row r="28" spans="1:14" ht="15.75" thickBot="1" x14ac:dyDescent="0.3">
      <c r="A28" s="35"/>
      <c r="B28" s="36">
        <f>B10+B26</f>
        <v>1883503.31</v>
      </c>
      <c r="C28" s="36">
        <f>C10+C26</f>
        <v>399282.97</v>
      </c>
      <c r="D28" s="36">
        <f>D10</f>
        <v>3000</v>
      </c>
      <c r="E28" s="36">
        <f>E26</f>
        <v>0</v>
      </c>
      <c r="F28" s="36">
        <f>F10+F26</f>
        <v>102548.05</v>
      </c>
      <c r="G28" s="36">
        <f>G26</f>
        <v>7508.49</v>
      </c>
      <c r="H28" s="36">
        <f>H10+H26</f>
        <v>7794</v>
      </c>
      <c r="I28" s="36">
        <f>I10+I26</f>
        <v>4430.32</v>
      </c>
      <c r="J28" s="36">
        <f>J26</f>
        <v>0</v>
      </c>
      <c r="K28" s="36">
        <f>K26</f>
        <v>0</v>
      </c>
      <c r="L28" s="36">
        <f>L10+L26</f>
        <v>101018.29000000001</v>
      </c>
      <c r="M28" s="36">
        <f>M10</f>
        <v>98865.600000000006</v>
      </c>
      <c r="N28" s="37">
        <f>B28+C28+D28+E28+F28+G28+H28+I28+J28+K28+L28+M28</f>
        <v>2607951.0300000003</v>
      </c>
    </row>
  </sheetData>
  <mergeCells count="8">
    <mergeCell ref="A7:A8"/>
    <mergeCell ref="B7:M7"/>
    <mergeCell ref="N7:N8"/>
    <mergeCell ref="M1:N1"/>
    <mergeCell ref="B3:C3"/>
    <mergeCell ref="F3:L3"/>
    <mergeCell ref="F4:N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8"/>
  <sheetViews>
    <sheetView topLeftCell="A7" workbookViewId="0">
      <selection activeCell="I29" sqref="I29"/>
    </sheetView>
  </sheetViews>
  <sheetFormatPr defaultRowHeight="15" x14ac:dyDescent="0.25"/>
  <cols>
    <col min="2" max="2" width="14.5703125" customWidth="1"/>
    <col min="3" max="3" width="13.5703125" customWidth="1"/>
    <col min="6" max="6" width="12" customWidth="1"/>
    <col min="8" max="8" width="9.28515625" customWidth="1"/>
    <col min="12" max="12" width="10.7109375" customWidth="1"/>
    <col min="13" max="13" width="9.28515625" bestFit="1" customWidth="1"/>
    <col min="14" max="14" width="13.28515625" customWidth="1"/>
  </cols>
  <sheetData>
    <row r="1" spans="1:14" x14ac:dyDescent="0.25">
      <c r="A1" s="5"/>
      <c r="B1" s="4"/>
      <c r="C1" s="4"/>
      <c r="D1" s="4"/>
      <c r="E1" s="4"/>
      <c r="F1" s="4"/>
      <c r="G1" s="4"/>
      <c r="H1" s="4"/>
      <c r="I1" s="5"/>
      <c r="J1" s="3"/>
      <c r="K1" s="2"/>
      <c r="L1" s="2"/>
      <c r="M1" s="50"/>
      <c r="N1" s="50"/>
    </row>
    <row r="2" spans="1:14" ht="15.75" x14ac:dyDescent="0.25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2"/>
    </row>
    <row r="3" spans="1:14" ht="16.5" thickBot="1" x14ac:dyDescent="0.3">
      <c r="A3" s="9" t="s">
        <v>1</v>
      </c>
      <c r="B3" s="54" t="s">
        <v>21</v>
      </c>
      <c r="C3" s="55"/>
      <c r="D3" s="10"/>
      <c r="E3" s="10"/>
      <c r="F3" s="56" t="s">
        <v>2</v>
      </c>
      <c r="G3" s="56"/>
      <c r="H3" s="56"/>
      <c r="I3" s="56"/>
      <c r="J3" s="56"/>
      <c r="K3" s="56"/>
      <c r="L3" s="56"/>
      <c r="M3" s="11"/>
      <c r="N3" s="2"/>
    </row>
    <row r="4" spans="1:14" ht="16.5" thickBot="1" x14ac:dyDescent="0.3">
      <c r="A4" s="27"/>
      <c r="B4" s="49" t="s">
        <v>30</v>
      </c>
      <c r="C4" s="28"/>
      <c r="D4" s="10"/>
      <c r="E4" s="10"/>
      <c r="F4" s="58" t="s">
        <v>54</v>
      </c>
      <c r="G4" s="59"/>
      <c r="H4" s="60"/>
      <c r="I4" s="60"/>
      <c r="J4" s="60"/>
      <c r="K4" s="60"/>
      <c r="L4" s="60"/>
      <c r="M4" s="60"/>
      <c r="N4" s="61"/>
    </row>
    <row r="5" spans="1:14" ht="15.75" x14ac:dyDescent="0.25">
      <c r="A5" s="57" t="s">
        <v>3</v>
      </c>
      <c r="B5" s="57"/>
      <c r="C5" s="57"/>
      <c r="D5" s="57"/>
      <c r="E5" s="7"/>
      <c r="F5" s="7"/>
      <c r="G5" s="7"/>
      <c r="H5" s="7"/>
      <c r="I5" s="12"/>
      <c r="J5" s="12"/>
      <c r="K5" s="12"/>
      <c r="L5" s="12"/>
      <c r="M5" s="11"/>
      <c r="N5" s="1"/>
    </row>
    <row r="6" spans="1:14" x14ac:dyDescent="0.25">
      <c r="A6" s="13" t="s">
        <v>4</v>
      </c>
      <c r="B6" s="14"/>
      <c r="C6" s="13"/>
      <c r="D6" s="13"/>
      <c r="E6" s="2"/>
      <c r="F6" s="2"/>
      <c r="G6" s="2"/>
      <c r="H6" s="2"/>
      <c r="I6" s="15"/>
      <c r="J6" s="15"/>
      <c r="K6" s="15"/>
      <c r="L6" s="15"/>
      <c r="M6" s="11"/>
      <c r="N6" s="1"/>
    </row>
    <row r="7" spans="1:14" x14ac:dyDescent="0.25">
      <c r="A7" s="51" t="s">
        <v>5</v>
      </c>
      <c r="B7" s="52" t="s">
        <v>6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3" t="s">
        <v>7</v>
      </c>
    </row>
    <row r="8" spans="1:14" x14ac:dyDescent="0.25">
      <c r="A8" s="51"/>
      <c r="B8" s="16">
        <v>2111</v>
      </c>
      <c r="C8" s="16">
        <v>2120</v>
      </c>
      <c r="D8" s="16">
        <v>2210</v>
      </c>
      <c r="E8" s="16">
        <v>2220</v>
      </c>
      <c r="F8" s="16">
        <v>2230</v>
      </c>
      <c r="G8" s="16">
        <v>3110</v>
      </c>
      <c r="H8" s="16">
        <v>2240</v>
      </c>
      <c r="I8" s="16">
        <v>2800</v>
      </c>
      <c r="J8" s="16">
        <v>2282</v>
      </c>
      <c r="K8" s="16">
        <v>2272</v>
      </c>
      <c r="L8" s="16">
        <v>2273</v>
      </c>
      <c r="M8" s="16">
        <v>2275</v>
      </c>
      <c r="N8" s="53"/>
    </row>
    <row r="9" spans="1:14" ht="15.75" thickBot="1" x14ac:dyDescent="0.3">
      <c r="A9" s="26">
        <v>1</v>
      </c>
      <c r="B9" s="26">
        <v>2</v>
      </c>
      <c r="C9" s="26">
        <v>3</v>
      </c>
      <c r="D9" s="26">
        <v>4</v>
      </c>
      <c r="E9" s="26">
        <v>5</v>
      </c>
      <c r="F9" s="26">
        <v>6</v>
      </c>
      <c r="G9" s="26"/>
      <c r="H9" s="26">
        <v>7</v>
      </c>
      <c r="I9" s="26">
        <v>8</v>
      </c>
      <c r="J9" s="26">
        <v>11</v>
      </c>
      <c r="K9" s="26">
        <v>12</v>
      </c>
      <c r="L9" s="26">
        <v>13</v>
      </c>
      <c r="M9" s="26">
        <v>16</v>
      </c>
      <c r="N9" s="26">
        <v>18</v>
      </c>
    </row>
    <row r="10" spans="1:14" ht="45.75" thickBot="1" x14ac:dyDescent="0.3">
      <c r="A10" s="38" t="s">
        <v>8</v>
      </c>
      <c r="B10" s="36">
        <f>квітень!B28</f>
        <v>1883503.31</v>
      </c>
      <c r="C10" s="36">
        <f>квітень!C28</f>
        <v>399282.97</v>
      </c>
      <c r="D10" s="36">
        <f>квітень!D28</f>
        <v>3000</v>
      </c>
      <c r="E10" s="36"/>
      <c r="F10" s="36">
        <f>квітень!F28</f>
        <v>102548.05</v>
      </c>
      <c r="G10" s="36">
        <f>квітень!G28</f>
        <v>7508.49</v>
      </c>
      <c r="H10" s="36">
        <f>квітень!H28</f>
        <v>7794</v>
      </c>
      <c r="I10" s="36">
        <f>квітень!I28</f>
        <v>4430.32</v>
      </c>
      <c r="J10" s="36"/>
      <c r="K10" s="36"/>
      <c r="L10" s="36">
        <f>квітень!L28</f>
        <v>101018.29000000001</v>
      </c>
      <c r="M10" s="36">
        <f>квітень!M28</f>
        <v>98865.600000000006</v>
      </c>
      <c r="N10" s="37">
        <f>B10+C10+D10+E10+F10+G10+H10+I10+J10+K10+L10+M10</f>
        <v>2607951.0300000003</v>
      </c>
    </row>
    <row r="11" spans="1:14" x14ac:dyDescent="0.25">
      <c r="A11" s="19" t="s">
        <v>9</v>
      </c>
      <c r="B11" s="18">
        <v>560274.13</v>
      </c>
      <c r="C11" s="18">
        <v>116734.1</v>
      </c>
      <c r="D11" s="18"/>
      <c r="E11" s="18"/>
      <c r="F11" s="18"/>
      <c r="G11" s="18"/>
      <c r="H11" s="42"/>
      <c r="I11" s="18"/>
      <c r="J11" s="18"/>
      <c r="K11" s="18"/>
      <c r="L11" s="18"/>
      <c r="M11" s="20"/>
      <c r="N11" s="24">
        <f>B11+C11</f>
        <v>677008.23</v>
      </c>
    </row>
    <row r="12" spans="1:14" x14ac:dyDescent="0.25">
      <c r="A12" s="19" t="s">
        <v>10</v>
      </c>
      <c r="B12" s="18"/>
      <c r="C12" s="18"/>
      <c r="D12" s="18"/>
      <c r="E12" s="18"/>
      <c r="F12" s="18"/>
      <c r="G12" s="47"/>
      <c r="H12" s="45"/>
      <c r="I12" s="18"/>
      <c r="J12" s="18"/>
      <c r="K12" s="18"/>
      <c r="L12" s="18"/>
      <c r="M12" s="20"/>
      <c r="N12" s="24">
        <v>0</v>
      </c>
    </row>
    <row r="13" spans="1:14" x14ac:dyDescent="0.25">
      <c r="A13" s="19" t="s">
        <v>11</v>
      </c>
      <c r="B13" s="42"/>
      <c r="C13" s="18"/>
      <c r="D13" s="18"/>
      <c r="E13" s="42"/>
      <c r="F13" s="42"/>
      <c r="G13" s="45"/>
      <c r="H13" s="17"/>
      <c r="I13" s="18"/>
      <c r="J13" s="42"/>
      <c r="K13" s="42"/>
      <c r="L13" s="42"/>
      <c r="M13" s="42"/>
      <c r="N13" s="24">
        <v>0</v>
      </c>
    </row>
    <row r="14" spans="1:14" x14ac:dyDescent="0.25">
      <c r="A14" s="19" t="s">
        <v>12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>
        <v>31262.17</v>
      </c>
      <c r="M14" s="18"/>
      <c r="N14" s="24">
        <f>L14</f>
        <v>31262.17</v>
      </c>
    </row>
    <row r="15" spans="1:14" x14ac:dyDescent="0.25">
      <c r="A15" s="19" t="s">
        <v>13</v>
      </c>
      <c r="B15" s="42"/>
      <c r="C15" s="18"/>
      <c r="D15" s="18"/>
      <c r="E15" s="18"/>
      <c r="F15" s="18">
        <v>59229.86</v>
      </c>
      <c r="G15" s="18"/>
      <c r="H15" s="18"/>
      <c r="I15" s="18"/>
      <c r="J15" s="18"/>
      <c r="K15" s="18"/>
      <c r="L15" s="18"/>
      <c r="M15" s="18"/>
      <c r="N15" s="24">
        <f>F15</f>
        <v>59229.86</v>
      </c>
    </row>
    <row r="16" spans="1:14" ht="15.75" x14ac:dyDescent="0.25">
      <c r="A16" s="46" t="s">
        <v>22</v>
      </c>
      <c r="B16" s="42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24">
        <v>0</v>
      </c>
    </row>
    <row r="17" spans="1:14" x14ac:dyDescent="0.25">
      <c r="A17" s="19" t="s">
        <v>14</v>
      </c>
      <c r="B17" s="42"/>
      <c r="C17" s="18"/>
      <c r="D17" s="18"/>
      <c r="E17" s="18"/>
      <c r="F17" s="42"/>
      <c r="G17" s="42"/>
      <c r="H17" s="18"/>
      <c r="I17" s="18"/>
      <c r="J17" s="18"/>
      <c r="K17" s="18"/>
      <c r="L17" s="18"/>
      <c r="M17" s="18"/>
      <c r="N17" s="24">
        <v>0</v>
      </c>
    </row>
    <row r="18" spans="1:14" x14ac:dyDescent="0.25">
      <c r="A18" s="19" t="s">
        <v>32</v>
      </c>
      <c r="B18" s="42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24">
        <v>0</v>
      </c>
    </row>
    <row r="19" spans="1:14" x14ac:dyDescent="0.25">
      <c r="A19" s="43" t="s">
        <v>64</v>
      </c>
      <c r="B19" s="42"/>
      <c r="C19" s="18"/>
      <c r="D19" s="18"/>
      <c r="E19" s="18"/>
      <c r="F19" s="18"/>
      <c r="G19" s="18"/>
      <c r="H19" s="44">
        <v>7651.2</v>
      </c>
      <c r="I19" s="18"/>
      <c r="J19" s="18"/>
      <c r="K19" s="18"/>
      <c r="L19" s="18"/>
      <c r="M19" s="18"/>
      <c r="N19" s="24">
        <f>H19</f>
        <v>7651.2</v>
      </c>
    </row>
    <row r="20" spans="1:14" x14ac:dyDescent="0.25">
      <c r="A20" s="19" t="s">
        <v>16</v>
      </c>
      <c r="B20" s="42"/>
      <c r="C20" s="18"/>
      <c r="D20" s="18"/>
      <c r="E20" s="18"/>
      <c r="F20" s="18"/>
      <c r="G20" s="18"/>
      <c r="H20" s="18">
        <v>400</v>
      </c>
      <c r="I20" s="18"/>
      <c r="J20" s="18"/>
      <c r="K20" s="18"/>
      <c r="L20" s="18"/>
      <c r="M20" s="18"/>
      <c r="N20" s="24">
        <f>H20</f>
        <v>400</v>
      </c>
    </row>
    <row r="21" spans="1:14" x14ac:dyDescent="0.25">
      <c r="A21" s="19" t="s">
        <v>28</v>
      </c>
      <c r="B21" s="42"/>
      <c r="C21" s="18"/>
      <c r="D21" s="18"/>
      <c r="E21" s="18"/>
      <c r="F21" s="18"/>
      <c r="G21" s="18"/>
      <c r="H21" s="18">
        <v>200</v>
      </c>
      <c r="I21" s="18"/>
      <c r="J21" s="18"/>
      <c r="K21" s="18"/>
      <c r="L21" s="18"/>
      <c r="M21" s="18"/>
      <c r="N21" s="24">
        <f>H21</f>
        <v>200</v>
      </c>
    </row>
    <row r="22" spans="1:14" x14ac:dyDescent="0.25">
      <c r="A22" s="19" t="s">
        <v>33</v>
      </c>
      <c r="B22" s="4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4">
        <v>0</v>
      </c>
    </row>
    <row r="23" spans="1:14" x14ac:dyDescent="0.25">
      <c r="A23" s="43" t="s">
        <v>17</v>
      </c>
      <c r="B23" s="42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24">
        <v>0</v>
      </c>
    </row>
    <row r="24" spans="1:14" x14ac:dyDescent="0.25">
      <c r="A24" s="41" t="s">
        <v>18</v>
      </c>
      <c r="B24" s="42"/>
      <c r="C24" s="18"/>
      <c r="D24" s="25"/>
      <c r="E24" s="18"/>
      <c r="F24" s="18"/>
      <c r="G24" s="18"/>
      <c r="H24" s="18"/>
      <c r="I24" s="18"/>
      <c r="J24" s="18"/>
      <c r="K24" s="18"/>
      <c r="L24" s="18"/>
      <c r="M24" s="18"/>
      <c r="N24" s="24">
        <v>0</v>
      </c>
    </row>
    <row r="25" spans="1:14" ht="15.75" thickBot="1" x14ac:dyDescent="0.3">
      <c r="A25" s="21" t="s">
        <v>26</v>
      </c>
      <c r="B25" s="22"/>
      <c r="C25" s="23"/>
      <c r="D25" s="23"/>
      <c r="E25" s="23"/>
      <c r="F25" s="23"/>
      <c r="G25" s="23"/>
      <c r="H25" s="23"/>
      <c r="I25" s="23">
        <v>4161.6499999999996</v>
      </c>
      <c r="J25" s="23"/>
      <c r="K25" s="23"/>
      <c r="L25" s="23"/>
      <c r="M25" s="23"/>
      <c r="N25" s="24">
        <f>I25</f>
        <v>4161.6499999999996</v>
      </c>
    </row>
    <row r="26" spans="1:14" ht="15.75" thickBot="1" x14ac:dyDescent="0.3">
      <c r="A26" s="29" t="s">
        <v>19</v>
      </c>
      <c r="B26" s="30">
        <f>SUM(B11:B25)</f>
        <v>560274.13</v>
      </c>
      <c r="C26" s="30">
        <f>SUM(C11:C25)</f>
        <v>116734.1</v>
      </c>
      <c r="D26" s="30">
        <f>SUM(D11:D25)</f>
        <v>0</v>
      </c>
      <c r="E26" s="30">
        <v>0</v>
      </c>
      <c r="F26" s="30">
        <f>SUM(F11:F25)</f>
        <v>59229.86</v>
      </c>
      <c r="G26" s="30">
        <v>0</v>
      </c>
      <c r="H26" s="30">
        <f>SUM(H11:H25)</f>
        <v>8251.2000000000007</v>
      </c>
      <c r="I26" s="30">
        <f>I25</f>
        <v>4161.6499999999996</v>
      </c>
      <c r="J26" s="30">
        <v>0</v>
      </c>
      <c r="K26" s="30">
        <v>0</v>
      </c>
      <c r="L26" s="30">
        <f>SUM(L11:L25)</f>
        <v>31262.17</v>
      </c>
      <c r="M26" s="30">
        <v>0</v>
      </c>
      <c r="N26" s="30">
        <f>SUM(N11:N25)</f>
        <v>779913.11</v>
      </c>
    </row>
    <row r="27" spans="1:14" x14ac:dyDescent="0.25">
      <c r="A27" s="31" t="s">
        <v>20</v>
      </c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</row>
    <row r="28" spans="1:14" ht="15.75" thickBot="1" x14ac:dyDescent="0.3">
      <c r="A28" s="35"/>
      <c r="B28" s="36">
        <f>B10+B26</f>
        <v>2443777.44</v>
      </c>
      <c r="C28" s="36">
        <f>C10+C26</f>
        <v>516017.06999999995</v>
      </c>
      <c r="D28" s="36">
        <f>D10+D26</f>
        <v>3000</v>
      </c>
      <c r="E28" s="36">
        <f>E26</f>
        <v>0</v>
      </c>
      <c r="F28" s="36">
        <f>F10+F26</f>
        <v>161777.91</v>
      </c>
      <c r="G28" s="36">
        <f>G10</f>
        <v>7508.49</v>
      </c>
      <c r="H28" s="36">
        <f>H10+H26</f>
        <v>16045.2</v>
      </c>
      <c r="I28" s="36">
        <f>I10+I26</f>
        <v>8591.9699999999993</v>
      </c>
      <c r="J28" s="36">
        <f>J26</f>
        <v>0</v>
      </c>
      <c r="K28" s="36">
        <f>K26</f>
        <v>0</v>
      </c>
      <c r="L28" s="36">
        <f>L10+L26</f>
        <v>132280.46000000002</v>
      </c>
      <c r="M28" s="36">
        <f>M10+M26</f>
        <v>98865.600000000006</v>
      </c>
      <c r="N28" s="37">
        <f>N10+N26</f>
        <v>3387864.14</v>
      </c>
    </row>
  </sheetData>
  <mergeCells count="8">
    <mergeCell ref="A7:A8"/>
    <mergeCell ref="B7:M7"/>
    <mergeCell ref="N7:N8"/>
    <mergeCell ref="M1:N1"/>
    <mergeCell ref="B3:C3"/>
    <mergeCell ref="F3:L3"/>
    <mergeCell ref="F4:N4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7"/>
  <sheetViews>
    <sheetView topLeftCell="A4" workbookViewId="0">
      <selection activeCell="M28" sqref="M28"/>
    </sheetView>
  </sheetViews>
  <sheetFormatPr defaultRowHeight="15" x14ac:dyDescent="0.25"/>
  <cols>
    <col min="1" max="1" width="15.42578125" customWidth="1"/>
    <col min="2" max="2" width="14.28515625" customWidth="1"/>
    <col min="3" max="3" width="12.5703125" customWidth="1"/>
    <col min="6" max="6" width="12.28515625" customWidth="1"/>
    <col min="8" max="8" width="10.7109375" customWidth="1"/>
    <col min="12" max="12" width="13.28515625" customWidth="1"/>
    <col min="13" max="13" width="9.28515625" bestFit="1" customWidth="1"/>
    <col min="14" max="14" width="11.85546875" customWidth="1"/>
  </cols>
  <sheetData>
    <row r="1" spans="1:14" ht="15.7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2"/>
    </row>
    <row r="2" spans="1:14" ht="16.5" thickBot="1" x14ac:dyDescent="0.3">
      <c r="A2" s="9" t="s">
        <v>1</v>
      </c>
      <c r="B2" s="54" t="s">
        <v>21</v>
      </c>
      <c r="C2" s="55"/>
      <c r="D2" s="10"/>
      <c r="E2" s="10"/>
      <c r="F2" s="56" t="s">
        <v>2</v>
      </c>
      <c r="G2" s="56"/>
      <c r="H2" s="56"/>
      <c r="I2" s="56"/>
      <c r="J2" s="56"/>
      <c r="K2" s="56"/>
      <c r="L2" s="56"/>
      <c r="M2" s="11"/>
      <c r="N2" s="2"/>
    </row>
    <row r="3" spans="1:14" ht="16.5" thickBot="1" x14ac:dyDescent="0.3">
      <c r="A3" s="27"/>
      <c r="B3" s="49" t="s">
        <v>30</v>
      </c>
      <c r="C3" s="28"/>
      <c r="D3" s="10"/>
      <c r="E3" s="10"/>
      <c r="F3" s="58" t="s">
        <v>55</v>
      </c>
      <c r="G3" s="59"/>
      <c r="H3" s="60"/>
      <c r="I3" s="60"/>
      <c r="J3" s="60"/>
      <c r="K3" s="60"/>
      <c r="L3" s="60"/>
      <c r="M3" s="60"/>
      <c r="N3" s="61"/>
    </row>
    <row r="4" spans="1:14" ht="15.75" x14ac:dyDescent="0.25">
      <c r="A4" s="57" t="s">
        <v>3</v>
      </c>
      <c r="B4" s="57"/>
      <c r="C4" s="57"/>
      <c r="D4" s="57"/>
      <c r="E4" s="7"/>
      <c r="F4" s="7"/>
      <c r="G4" s="7"/>
      <c r="H4" s="7"/>
      <c r="I4" s="12"/>
      <c r="J4" s="12"/>
      <c r="K4" s="12"/>
      <c r="L4" s="12"/>
      <c r="M4" s="11"/>
      <c r="N4" s="1"/>
    </row>
    <row r="5" spans="1:14" x14ac:dyDescent="0.25">
      <c r="A5" s="13" t="s">
        <v>4</v>
      </c>
      <c r="B5" s="14"/>
      <c r="C5" s="13"/>
      <c r="D5" s="13"/>
      <c r="E5" s="2"/>
      <c r="F5" s="2"/>
      <c r="G5" s="2"/>
      <c r="H5" s="2"/>
      <c r="I5" s="15"/>
      <c r="J5" s="15"/>
      <c r="K5" s="15"/>
      <c r="L5" s="15"/>
      <c r="M5" s="11"/>
      <c r="N5" s="1"/>
    </row>
    <row r="6" spans="1:14" x14ac:dyDescent="0.25">
      <c r="A6" s="51" t="s">
        <v>5</v>
      </c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3" t="s">
        <v>7</v>
      </c>
    </row>
    <row r="7" spans="1:14" x14ac:dyDescent="0.25">
      <c r="A7" s="51"/>
      <c r="B7" s="16">
        <v>2111</v>
      </c>
      <c r="C7" s="16">
        <v>2120</v>
      </c>
      <c r="D7" s="16">
        <v>2210</v>
      </c>
      <c r="E7" s="16">
        <v>2220</v>
      </c>
      <c r="F7" s="16">
        <v>2230</v>
      </c>
      <c r="G7" s="16">
        <v>3110</v>
      </c>
      <c r="H7" s="16">
        <v>2240</v>
      </c>
      <c r="I7" s="16">
        <v>2800</v>
      </c>
      <c r="J7" s="16">
        <v>2282</v>
      </c>
      <c r="K7" s="16">
        <v>2272</v>
      </c>
      <c r="L7" s="16">
        <v>2273</v>
      </c>
      <c r="M7" s="16">
        <v>2275</v>
      </c>
      <c r="N7" s="53"/>
    </row>
    <row r="8" spans="1:14" ht="15.75" thickBot="1" x14ac:dyDescent="0.3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/>
      <c r="H8" s="26">
        <v>7</v>
      </c>
      <c r="I8" s="26">
        <v>8</v>
      </c>
      <c r="J8" s="26">
        <v>11</v>
      </c>
      <c r="K8" s="26">
        <v>12</v>
      </c>
      <c r="L8" s="26">
        <v>13</v>
      </c>
      <c r="M8" s="26">
        <v>16</v>
      </c>
      <c r="N8" s="26">
        <v>18</v>
      </c>
    </row>
    <row r="9" spans="1:14" ht="15.75" thickBot="1" x14ac:dyDescent="0.3">
      <c r="A9" s="38" t="s">
        <v>8</v>
      </c>
      <c r="B9" s="36">
        <f>травень!B28</f>
        <v>2443777.44</v>
      </c>
      <c r="C9" s="36">
        <f>травень!C28</f>
        <v>516017.06999999995</v>
      </c>
      <c r="D9" s="36">
        <f>травень!D28</f>
        <v>3000</v>
      </c>
      <c r="E9" s="36"/>
      <c r="F9" s="36">
        <f>травень!F28</f>
        <v>161777.91</v>
      </c>
      <c r="G9" s="36">
        <f>травень!G28</f>
        <v>7508.49</v>
      </c>
      <c r="H9" s="36">
        <f>травень!H28</f>
        <v>16045.2</v>
      </c>
      <c r="I9" s="36">
        <f>травень!I28</f>
        <v>8591.9699999999993</v>
      </c>
      <c r="J9" s="36"/>
      <c r="K9" s="36"/>
      <c r="L9" s="36">
        <f>травень!L28</f>
        <v>132280.46000000002</v>
      </c>
      <c r="M9" s="36">
        <f>травень!M28</f>
        <v>98865.600000000006</v>
      </c>
      <c r="N9" s="37">
        <f>B9+C9+D9+E9+F9+G9+H9+I9+J9+K9+L9+M9</f>
        <v>3387864.1400000006</v>
      </c>
    </row>
    <row r="10" spans="1:14" x14ac:dyDescent="0.25">
      <c r="A10" s="19" t="s">
        <v>9</v>
      </c>
      <c r="B10" s="18">
        <v>978063.18</v>
      </c>
      <c r="C10" s="18">
        <v>203303.33</v>
      </c>
      <c r="D10" s="18"/>
      <c r="E10" s="18"/>
      <c r="F10" s="18"/>
      <c r="G10" s="18"/>
      <c r="H10" s="42"/>
      <c r="I10" s="18"/>
      <c r="J10" s="18"/>
      <c r="K10" s="18"/>
      <c r="L10" s="18"/>
      <c r="M10" s="20"/>
      <c r="N10" s="24">
        <f>B10+C10</f>
        <v>1181366.51</v>
      </c>
    </row>
    <row r="11" spans="1:14" x14ac:dyDescent="0.25">
      <c r="A11" s="19" t="s">
        <v>10</v>
      </c>
      <c r="B11" s="18"/>
      <c r="C11" s="18"/>
      <c r="D11" s="18"/>
      <c r="E11" s="18"/>
      <c r="F11" s="18"/>
      <c r="G11" s="47"/>
      <c r="H11" s="45"/>
      <c r="I11" s="18"/>
      <c r="J11" s="18"/>
      <c r="K11" s="18"/>
      <c r="L11" s="18"/>
      <c r="M11" s="20"/>
      <c r="N11" s="24">
        <v>0</v>
      </c>
    </row>
    <row r="12" spans="1:14" x14ac:dyDescent="0.25">
      <c r="A12" s="19" t="s">
        <v>11</v>
      </c>
      <c r="B12" s="42"/>
      <c r="C12" s="18"/>
      <c r="D12" s="18"/>
      <c r="E12" s="42"/>
      <c r="F12" s="42"/>
      <c r="G12" s="45"/>
      <c r="H12" s="17"/>
      <c r="I12" s="18"/>
      <c r="J12" s="42"/>
      <c r="K12" s="42"/>
      <c r="L12" s="42"/>
      <c r="M12" s="42"/>
      <c r="N12" s="24">
        <v>0</v>
      </c>
    </row>
    <row r="13" spans="1:14" x14ac:dyDescent="0.25">
      <c r="A13" s="19" t="s">
        <v>12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>
        <v>22500.23</v>
      </c>
      <c r="M13" s="18"/>
      <c r="N13" s="24">
        <f>L13</f>
        <v>22500.23</v>
      </c>
    </row>
    <row r="14" spans="1:14" x14ac:dyDescent="0.25">
      <c r="A14" s="19" t="s">
        <v>35</v>
      </c>
      <c r="B14" s="42"/>
      <c r="C14" s="18"/>
      <c r="D14" s="18"/>
      <c r="E14" s="18"/>
      <c r="F14" s="18">
        <v>33774.36</v>
      </c>
      <c r="G14" s="18"/>
      <c r="H14" s="18"/>
      <c r="I14" s="18"/>
      <c r="J14" s="18"/>
      <c r="K14" s="18"/>
      <c r="L14" s="18"/>
      <c r="M14" s="18"/>
      <c r="N14" s="24">
        <f>F14</f>
        <v>33774.36</v>
      </c>
    </row>
    <row r="15" spans="1:14" ht="15.75" x14ac:dyDescent="0.25">
      <c r="A15" s="46" t="s">
        <v>22</v>
      </c>
      <c r="B15" s="42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4">
        <v>0</v>
      </c>
    </row>
    <row r="16" spans="1:14" x14ac:dyDescent="0.25">
      <c r="A16" s="19" t="s">
        <v>14</v>
      </c>
      <c r="B16" s="42"/>
      <c r="C16" s="18"/>
      <c r="D16" s="18"/>
      <c r="E16" s="18"/>
      <c r="F16" s="42"/>
      <c r="G16" s="42"/>
      <c r="H16" s="18"/>
      <c r="I16" s="18"/>
      <c r="J16" s="18"/>
      <c r="K16" s="18"/>
      <c r="L16" s="18"/>
      <c r="M16" s="18"/>
      <c r="N16" s="24">
        <v>0</v>
      </c>
    </row>
    <row r="17" spans="1:14" x14ac:dyDescent="0.25">
      <c r="A17" s="19" t="s">
        <v>32</v>
      </c>
      <c r="B17" s="4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4">
        <v>0</v>
      </c>
    </row>
    <row r="18" spans="1:14" x14ac:dyDescent="0.25">
      <c r="A18" s="43" t="s">
        <v>34</v>
      </c>
      <c r="B18" s="42"/>
      <c r="C18" s="18"/>
      <c r="D18" s="18"/>
      <c r="E18" s="18"/>
      <c r="F18" s="18"/>
      <c r="G18" s="18"/>
      <c r="H18" s="44"/>
      <c r="I18" s="18"/>
      <c r="J18" s="18"/>
      <c r="K18" s="18"/>
      <c r="L18" s="18"/>
      <c r="M18" s="18"/>
      <c r="N18" s="24">
        <f>D18</f>
        <v>0</v>
      </c>
    </row>
    <row r="19" spans="1:14" x14ac:dyDescent="0.25">
      <c r="A19" s="19" t="s">
        <v>16</v>
      </c>
      <c r="B19" s="42"/>
      <c r="C19" s="18"/>
      <c r="D19" s="18"/>
      <c r="E19" s="18"/>
      <c r="F19" s="18"/>
      <c r="G19" s="18"/>
      <c r="H19" s="18">
        <v>400</v>
      </c>
      <c r="I19" s="18"/>
      <c r="J19" s="18"/>
      <c r="K19" s="18"/>
      <c r="L19" s="18"/>
      <c r="M19" s="18"/>
      <c r="N19" s="24">
        <f>H19</f>
        <v>400</v>
      </c>
    </row>
    <row r="20" spans="1:14" x14ac:dyDescent="0.25">
      <c r="A20" s="19" t="s">
        <v>28</v>
      </c>
      <c r="B20" s="42"/>
      <c r="C20" s="18"/>
      <c r="D20" s="18"/>
      <c r="E20" s="18"/>
      <c r="F20" s="18"/>
      <c r="G20" s="18"/>
      <c r="H20" s="18">
        <v>200</v>
      </c>
      <c r="I20" s="18"/>
      <c r="J20" s="18"/>
      <c r="K20" s="18"/>
      <c r="L20" s="18"/>
      <c r="M20" s="18"/>
      <c r="N20" s="24">
        <f>H20</f>
        <v>200</v>
      </c>
    </row>
    <row r="21" spans="1:14" x14ac:dyDescent="0.25">
      <c r="A21" s="19" t="s">
        <v>33</v>
      </c>
      <c r="B21" s="42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24">
        <f>H21</f>
        <v>0</v>
      </c>
    </row>
    <row r="22" spans="1:14" x14ac:dyDescent="0.25">
      <c r="A22" s="43" t="s">
        <v>65</v>
      </c>
      <c r="B22" s="42"/>
      <c r="C22" s="18"/>
      <c r="D22" s="18">
        <v>68.64</v>
      </c>
      <c r="E22" s="18"/>
      <c r="F22" s="18"/>
      <c r="G22" s="18"/>
      <c r="H22" s="18"/>
      <c r="I22" s="18"/>
      <c r="J22" s="18"/>
      <c r="K22" s="18"/>
      <c r="L22" s="18"/>
      <c r="M22" s="18"/>
      <c r="N22" s="24">
        <f>D22</f>
        <v>68.64</v>
      </c>
    </row>
    <row r="23" spans="1:14" x14ac:dyDescent="0.25">
      <c r="A23" s="41" t="s">
        <v>18</v>
      </c>
      <c r="B23" s="42"/>
      <c r="C23" s="18"/>
      <c r="D23" s="25"/>
      <c r="E23" s="18"/>
      <c r="F23" s="18"/>
      <c r="G23" s="18"/>
      <c r="H23" s="18"/>
      <c r="I23" s="18"/>
      <c r="J23" s="18"/>
      <c r="K23" s="18"/>
      <c r="L23" s="18"/>
      <c r="M23" s="18"/>
      <c r="N23" s="24">
        <v>0</v>
      </c>
    </row>
    <row r="24" spans="1:14" ht="15.75" thickBot="1" x14ac:dyDescent="0.3">
      <c r="A24" s="21" t="s">
        <v>26</v>
      </c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>
        <f>I24</f>
        <v>0</v>
      </c>
    </row>
    <row r="25" spans="1:14" ht="15.75" thickBot="1" x14ac:dyDescent="0.3">
      <c r="A25" s="29" t="s">
        <v>19</v>
      </c>
      <c r="B25" s="30">
        <f>SUM(B10:B24)</f>
        <v>978063.18</v>
      </c>
      <c r="C25" s="30">
        <f>SUM(C10:C24)</f>
        <v>203303.33</v>
      </c>
      <c r="D25" s="30">
        <f>SUM(D10:D24)</f>
        <v>68.64</v>
      </c>
      <c r="E25" s="30">
        <v>0</v>
      </c>
      <c r="F25" s="30">
        <f>SUM(F10:F24)</f>
        <v>33774.36</v>
      </c>
      <c r="G25" s="30">
        <v>0</v>
      </c>
      <c r="H25" s="30">
        <f>SUM(H10:H24)</f>
        <v>600</v>
      </c>
      <c r="I25" s="30">
        <f>I24</f>
        <v>0</v>
      </c>
      <c r="J25" s="30">
        <v>0</v>
      </c>
      <c r="K25" s="30">
        <v>0</v>
      </c>
      <c r="L25" s="30">
        <f>SUM(L10:L24)</f>
        <v>22500.23</v>
      </c>
      <c r="M25" s="30">
        <v>0</v>
      </c>
      <c r="N25" s="30">
        <f>SUM(N10:N24)</f>
        <v>1238309.74</v>
      </c>
    </row>
    <row r="26" spans="1:14" x14ac:dyDescent="0.25">
      <c r="A26" s="31" t="s">
        <v>20</v>
      </c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</row>
    <row r="27" spans="1:14" ht="15.75" thickBot="1" x14ac:dyDescent="0.3">
      <c r="A27" s="35"/>
      <c r="B27" s="36">
        <f>B9+B25</f>
        <v>3421840.62</v>
      </c>
      <c r="C27" s="36">
        <f>C9+C25</f>
        <v>719320.39999999991</v>
      </c>
      <c r="D27" s="36">
        <f>D9+D25</f>
        <v>3068.64</v>
      </c>
      <c r="E27" s="36">
        <f>E25</f>
        <v>0</v>
      </c>
      <c r="F27" s="36">
        <f>F9+F25</f>
        <v>195552.27000000002</v>
      </c>
      <c r="G27" s="36">
        <f>G25</f>
        <v>0</v>
      </c>
      <c r="H27" s="36">
        <f>H9+H25</f>
        <v>16645.2</v>
      </c>
      <c r="I27" s="36">
        <f>I9</f>
        <v>8591.9699999999993</v>
      </c>
      <c r="J27" s="36">
        <f>J25</f>
        <v>0</v>
      </c>
      <c r="K27" s="36">
        <f>K25</f>
        <v>0</v>
      </c>
      <c r="L27" s="36">
        <f>L9+L25</f>
        <v>154780.69000000003</v>
      </c>
      <c r="M27" s="36">
        <f>M9</f>
        <v>98865.600000000006</v>
      </c>
      <c r="N27" s="37">
        <f>N9+N25</f>
        <v>4626173.8800000008</v>
      </c>
    </row>
  </sheetData>
  <mergeCells count="7">
    <mergeCell ref="B2:C2"/>
    <mergeCell ref="F2:L2"/>
    <mergeCell ref="F3:N3"/>
    <mergeCell ref="A4:D4"/>
    <mergeCell ref="A6:A7"/>
    <mergeCell ref="B6:M6"/>
    <mergeCell ref="N6:N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7"/>
  <sheetViews>
    <sheetView topLeftCell="A7" workbookViewId="0">
      <selection activeCell="H17" sqref="H17"/>
    </sheetView>
  </sheetViews>
  <sheetFormatPr defaultRowHeight="15" x14ac:dyDescent="0.25"/>
  <cols>
    <col min="1" max="1" width="20.5703125" customWidth="1"/>
    <col min="2" max="2" width="13.28515625" customWidth="1"/>
    <col min="3" max="3" width="11.7109375" customWidth="1"/>
    <col min="6" max="6" width="10.7109375" customWidth="1"/>
    <col min="8" max="8" width="11" customWidth="1"/>
    <col min="12" max="12" width="11" customWidth="1"/>
    <col min="13" max="13" width="10" bestFit="1" customWidth="1"/>
    <col min="14" max="14" width="12.42578125" customWidth="1"/>
  </cols>
  <sheetData>
    <row r="1" spans="1:14" ht="15.7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2"/>
    </row>
    <row r="2" spans="1:14" ht="16.5" thickBot="1" x14ac:dyDescent="0.3">
      <c r="A2" s="9" t="s">
        <v>1</v>
      </c>
      <c r="B2" s="54" t="s">
        <v>21</v>
      </c>
      <c r="C2" s="55"/>
      <c r="D2" s="10"/>
      <c r="E2" s="10"/>
      <c r="F2" s="56" t="s">
        <v>2</v>
      </c>
      <c r="G2" s="56"/>
      <c r="H2" s="56"/>
      <c r="I2" s="56"/>
      <c r="J2" s="56"/>
      <c r="K2" s="56"/>
      <c r="L2" s="56"/>
      <c r="M2" s="11"/>
      <c r="N2" s="2"/>
    </row>
    <row r="3" spans="1:14" ht="16.5" thickBot="1" x14ac:dyDescent="0.3">
      <c r="A3" s="27"/>
      <c r="B3" s="49" t="s">
        <v>30</v>
      </c>
      <c r="C3" s="28"/>
      <c r="D3" s="10"/>
      <c r="E3" s="10"/>
      <c r="F3" s="58" t="s">
        <v>56</v>
      </c>
      <c r="G3" s="59"/>
      <c r="H3" s="60"/>
      <c r="I3" s="60"/>
      <c r="J3" s="60"/>
      <c r="K3" s="60"/>
      <c r="L3" s="60"/>
      <c r="M3" s="60"/>
      <c r="N3" s="61"/>
    </row>
    <row r="4" spans="1:14" ht="15.75" x14ac:dyDescent="0.25">
      <c r="A4" s="57" t="s">
        <v>3</v>
      </c>
      <c r="B4" s="57"/>
      <c r="C4" s="57"/>
      <c r="D4" s="57"/>
      <c r="E4" s="7"/>
      <c r="F4" s="7"/>
      <c r="G4" s="7"/>
      <c r="H4" s="7"/>
      <c r="I4" s="12"/>
      <c r="J4" s="12"/>
      <c r="K4" s="12"/>
      <c r="L4" s="12"/>
      <c r="M4" s="11"/>
      <c r="N4" s="1"/>
    </row>
    <row r="5" spans="1:14" x14ac:dyDescent="0.25">
      <c r="A5" s="13" t="s">
        <v>4</v>
      </c>
      <c r="B5" s="14"/>
      <c r="C5" s="13"/>
      <c r="D5" s="13"/>
      <c r="E5" s="2"/>
      <c r="F5" s="2"/>
      <c r="G5" s="2"/>
      <c r="H5" s="2"/>
      <c r="I5" s="15"/>
      <c r="J5" s="15"/>
      <c r="K5" s="15"/>
      <c r="L5" s="15"/>
      <c r="M5" s="11"/>
      <c r="N5" s="1"/>
    </row>
    <row r="6" spans="1:14" x14ac:dyDescent="0.25">
      <c r="A6" s="51" t="s">
        <v>5</v>
      </c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3" t="s">
        <v>7</v>
      </c>
    </row>
    <row r="7" spans="1:14" x14ac:dyDescent="0.25">
      <c r="A7" s="51"/>
      <c r="B7" s="16">
        <v>2111</v>
      </c>
      <c r="C7" s="16">
        <v>2120</v>
      </c>
      <c r="D7" s="16">
        <v>2210</v>
      </c>
      <c r="E7" s="16">
        <v>2220</v>
      </c>
      <c r="F7" s="16">
        <v>2230</v>
      </c>
      <c r="G7" s="16">
        <v>3110</v>
      </c>
      <c r="H7" s="16">
        <v>2240</v>
      </c>
      <c r="I7" s="16">
        <v>2800</v>
      </c>
      <c r="J7" s="16">
        <v>2282</v>
      </c>
      <c r="K7" s="16">
        <v>2272</v>
      </c>
      <c r="L7" s="16">
        <v>2273</v>
      </c>
      <c r="M7" s="16">
        <v>2275</v>
      </c>
      <c r="N7" s="53"/>
    </row>
    <row r="8" spans="1:14" ht="15.75" thickBot="1" x14ac:dyDescent="0.3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/>
      <c r="H8" s="26">
        <v>7</v>
      </c>
      <c r="I8" s="26">
        <v>8</v>
      </c>
      <c r="J8" s="26">
        <v>11</v>
      </c>
      <c r="K8" s="26">
        <v>12</v>
      </c>
      <c r="L8" s="26">
        <v>13</v>
      </c>
      <c r="M8" s="26">
        <v>16</v>
      </c>
      <c r="N8" s="26">
        <v>18</v>
      </c>
    </row>
    <row r="9" spans="1:14" ht="15.75" thickBot="1" x14ac:dyDescent="0.3">
      <c r="A9" s="38" t="s">
        <v>8</v>
      </c>
      <c r="B9" s="36">
        <f>червень!B27</f>
        <v>3421840.62</v>
      </c>
      <c r="C9" s="36">
        <f>червень!C27</f>
        <v>719320.39999999991</v>
      </c>
      <c r="D9" s="36">
        <f>червень!D27</f>
        <v>3068.64</v>
      </c>
      <c r="E9" s="36"/>
      <c r="F9" s="36">
        <f>червень!F27</f>
        <v>195552.27000000002</v>
      </c>
      <c r="G9" s="36">
        <f>травень!G28</f>
        <v>7508.49</v>
      </c>
      <c r="H9" s="36">
        <f>червень!H27</f>
        <v>16645.2</v>
      </c>
      <c r="I9" s="36">
        <f>травень!I28</f>
        <v>8591.9699999999993</v>
      </c>
      <c r="J9" s="36"/>
      <c r="K9" s="36"/>
      <c r="L9" s="36">
        <f>червень!L27</f>
        <v>154780.69000000003</v>
      </c>
      <c r="M9" s="36">
        <f>червень!M27</f>
        <v>98865.600000000006</v>
      </c>
      <c r="N9" s="37">
        <f>B9+C9+D9+E9+F9+G9+H9+I9+J9+K9+L9+M9</f>
        <v>4626173.88</v>
      </c>
    </row>
    <row r="10" spans="1:14" x14ac:dyDescent="0.25">
      <c r="A10" s="19" t="s">
        <v>9</v>
      </c>
      <c r="B10" s="18">
        <v>119451.01</v>
      </c>
      <c r="C10" s="18">
        <v>27659.88</v>
      </c>
      <c r="D10" s="18"/>
      <c r="E10" s="18"/>
      <c r="F10" s="18"/>
      <c r="G10" s="18"/>
      <c r="H10" s="42"/>
      <c r="I10" s="18"/>
      <c r="J10" s="18"/>
      <c r="K10" s="18"/>
      <c r="L10" s="18"/>
      <c r="M10" s="20"/>
      <c r="N10" s="24">
        <f>B10+C10</f>
        <v>147110.88999999998</v>
      </c>
    </row>
    <row r="11" spans="1:14" x14ac:dyDescent="0.25">
      <c r="A11" s="19" t="s">
        <v>10</v>
      </c>
      <c r="B11" s="18"/>
      <c r="C11" s="18"/>
      <c r="D11" s="18"/>
      <c r="E11" s="18"/>
      <c r="F11" s="18"/>
      <c r="G11" s="47"/>
      <c r="H11" s="45"/>
      <c r="I11" s="18"/>
      <c r="J11" s="18"/>
      <c r="K11" s="18"/>
      <c r="L11" s="18"/>
      <c r="M11" s="20"/>
      <c r="N11" s="24">
        <v>0</v>
      </c>
    </row>
    <row r="12" spans="1:14" x14ac:dyDescent="0.25">
      <c r="A12" s="19" t="s">
        <v>11</v>
      </c>
      <c r="B12" s="42"/>
      <c r="C12" s="18"/>
      <c r="D12" s="18"/>
      <c r="E12" s="42"/>
      <c r="F12" s="42"/>
      <c r="G12" s="45"/>
      <c r="H12" s="17"/>
      <c r="I12" s="18"/>
      <c r="J12" s="42"/>
      <c r="K12" s="42"/>
      <c r="L12" s="42"/>
      <c r="M12" s="42"/>
      <c r="N12" s="24">
        <v>0</v>
      </c>
    </row>
    <row r="13" spans="1:14" x14ac:dyDescent="0.25">
      <c r="A13" s="19" t="s">
        <v>12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>
        <v>18341.72</v>
      </c>
      <c r="M13" s="18"/>
      <c r="N13" s="24">
        <f>L13</f>
        <v>18341.72</v>
      </c>
    </row>
    <row r="14" spans="1:14" x14ac:dyDescent="0.25">
      <c r="A14" s="19" t="s">
        <v>35</v>
      </c>
      <c r="B14" s="42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4">
        <f>F14</f>
        <v>0</v>
      </c>
    </row>
    <row r="15" spans="1:14" ht="15.75" x14ac:dyDescent="0.25">
      <c r="A15" s="46" t="s">
        <v>37</v>
      </c>
      <c r="B15" s="42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4">
        <f>M15</f>
        <v>0</v>
      </c>
    </row>
    <row r="16" spans="1:14" x14ac:dyDescent="0.25">
      <c r="A16" s="19" t="s">
        <v>14</v>
      </c>
      <c r="B16" s="42"/>
      <c r="C16" s="18"/>
      <c r="D16" s="18"/>
      <c r="E16" s="18"/>
      <c r="F16" s="42"/>
      <c r="G16" s="42"/>
      <c r="H16" s="18"/>
      <c r="I16" s="18"/>
      <c r="J16" s="18"/>
      <c r="K16" s="18"/>
      <c r="L16" s="18"/>
      <c r="M16" s="18"/>
      <c r="N16" s="24">
        <v>0</v>
      </c>
    </row>
    <row r="17" spans="1:14" x14ac:dyDescent="0.25">
      <c r="A17" s="19" t="s">
        <v>32</v>
      </c>
      <c r="B17" s="4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4">
        <v>0</v>
      </c>
    </row>
    <row r="18" spans="1:14" x14ac:dyDescent="0.25">
      <c r="A18" s="43" t="s">
        <v>36</v>
      </c>
      <c r="B18" s="42"/>
      <c r="C18" s="18"/>
      <c r="D18" s="18"/>
      <c r="E18" s="18"/>
      <c r="F18" s="18"/>
      <c r="G18" s="18"/>
      <c r="H18" s="44">
        <v>30496.080000000002</v>
      </c>
      <c r="I18" s="18"/>
      <c r="J18" s="18"/>
      <c r="K18" s="18"/>
      <c r="L18" s="18"/>
      <c r="M18" s="18"/>
      <c r="N18" s="24">
        <f>H18</f>
        <v>30496.080000000002</v>
      </c>
    </row>
    <row r="19" spans="1:14" x14ac:dyDescent="0.25">
      <c r="A19" s="19" t="s">
        <v>16</v>
      </c>
      <c r="B19" s="42"/>
      <c r="C19" s="18"/>
      <c r="D19" s="18"/>
      <c r="E19" s="18"/>
      <c r="F19" s="18"/>
      <c r="G19" s="18"/>
      <c r="H19" s="18">
        <v>400</v>
      </c>
      <c r="I19" s="18"/>
      <c r="J19" s="18"/>
      <c r="K19" s="18"/>
      <c r="L19" s="18"/>
      <c r="M19" s="18"/>
      <c r="N19" s="24">
        <f>H19</f>
        <v>400</v>
      </c>
    </row>
    <row r="20" spans="1:14" x14ac:dyDescent="0.25">
      <c r="A20" s="19" t="s">
        <v>28</v>
      </c>
      <c r="B20" s="42"/>
      <c r="C20" s="18"/>
      <c r="D20" s="18"/>
      <c r="E20" s="18"/>
      <c r="F20" s="18"/>
      <c r="G20" s="18"/>
      <c r="H20" s="18">
        <v>200</v>
      </c>
      <c r="I20" s="18"/>
      <c r="J20" s="18"/>
      <c r="K20" s="18"/>
      <c r="L20" s="18"/>
      <c r="M20" s="18"/>
      <c r="N20" s="24">
        <f>H20</f>
        <v>200</v>
      </c>
    </row>
    <row r="21" spans="1:14" x14ac:dyDescent="0.25">
      <c r="A21" s="19" t="s">
        <v>33</v>
      </c>
      <c r="B21" s="42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24">
        <f>H21</f>
        <v>0</v>
      </c>
    </row>
    <row r="22" spans="1:14" x14ac:dyDescent="0.25">
      <c r="A22" s="43" t="s">
        <v>17</v>
      </c>
      <c r="B22" s="4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4">
        <v>0</v>
      </c>
    </row>
    <row r="23" spans="1:14" x14ac:dyDescent="0.25">
      <c r="A23" s="41" t="s">
        <v>18</v>
      </c>
      <c r="B23" s="42"/>
      <c r="C23" s="18"/>
      <c r="D23" s="25"/>
      <c r="E23" s="18"/>
      <c r="F23" s="18"/>
      <c r="G23" s="18"/>
      <c r="H23" s="18"/>
      <c r="I23" s="18"/>
      <c r="J23" s="18"/>
      <c r="K23" s="18"/>
      <c r="L23" s="18"/>
      <c r="M23" s="18"/>
      <c r="N23" s="24">
        <v>0</v>
      </c>
    </row>
    <row r="24" spans="1:14" ht="15.75" thickBot="1" x14ac:dyDescent="0.3">
      <c r="A24" s="21" t="s">
        <v>26</v>
      </c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>
        <f>I24</f>
        <v>0</v>
      </c>
    </row>
    <row r="25" spans="1:14" ht="15.75" thickBot="1" x14ac:dyDescent="0.3">
      <c r="A25" s="29" t="s">
        <v>19</v>
      </c>
      <c r="B25" s="30">
        <f>SUM(B10:B24)</f>
        <v>119451.01</v>
      </c>
      <c r="C25" s="30">
        <f>SUM(C10:C24)</f>
        <v>27659.88</v>
      </c>
      <c r="D25" s="30">
        <f>SUM(D10:D24)</f>
        <v>0</v>
      </c>
      <c r="E25" s="30">
        <v>0</v>
      </c>
      <c r="F25" s="30">
        <f>SUM(F10:F24)</f>
        <v>0</v>
      </c>
      <c r="G25" s="30">
        <v>0</v>
      </c>
      <c r="H25" s="30">
        <f>SUM(H10:H24)</f>
        <v>31096.080000000002</v>
      </c>
      <c r="I25" s="30">
        <f>I24</f>
        <v>0</v>
      </c>
      <c r="J25" s="30">
        <v>0</v>
      </c>
      <c r="K25" s="30">
        <v>0</v>
      </c>
      <c r="L25" s="30">
        <f>SUM(L10:L24)</f>
        <v>18341.72</v>
      </c>
      <c r="M25" s="30">
        <f>M15</f>
        <v>0</v>
      </c>
      <c r="N25" s="30">
        <f>SUM(N10:N24)</f>
        <v>196548.69</v>
      </c>
    </row>
    <row r="26" spans="1:14" x14ac:dyDescent="0.25">
      <c r="A26" s="31" t="s">
        <v>20</v>
      </c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</row>
    <row r="27" spans="1:14" ht="15.75" thickBot="1" x14ac:dyDescent="0.3">
      <c r="A27" s="35"/>
      <c r="B27" s="36">
        <f>B9+B25</f>
        <v>3541291.63</v>
      </c>
      <c r="C27" s="36">
        <f>C9+C25</f>
        <v>746980.27999999991</v>
      </c>
      <c r="D27" s="36">
        <f>D9+D25</f>
        <v>3068.64</v>
      </c>
      <c r="E27" s="36">
        <f>E25</f>
        <v>0</v>
      </c>
      <c r="F27" s="36">
        <f>F9+F25</f>
        <v>195552.27000000002</v>
      </c>
      <c r="G27" s="36">
        <f>G9</f>
        <v>7508.49</v>
      </c>
      <c r="H27" s="36">
        <f>H9+H25</f>
        <v>47741.279999999999</v>
      </c>
      <c r="I27" s="36">
        <f>I9</f>
        <v>8591.9699999999993</v>
      </c>
      <c r="J27" s="36">
        <f>J25</f>
        <v>0</v>
      </c>
      <c r="K27" s="36">
        <f>K25</f>
        <v>0</v>
      </c>
      <c r="L27" s="36">
        <f>L9+L25</f>
        <v>173122.41000000003</v>
      </c>
      <c r="M27" s="36">
        <f>M9</f>
        <v>98865.600000000006</v>
      </c>
      <c r="N27" s="37">
        <f>N9+N25</f>
        <v>4822722.57</v>
      </c>
    </row>
  </sheetData>
  <mergeCells count="7">
    <mergeCell ref="B2:C2"/>
    <mergeCell ref="F2:L2"/>
    <mergeCell ref="F3:N3"/>
    <mergeCell ref="A4:D4"/>
    <mergeCell ref="A6:A7"/>
    <mergeCell ref="B6:M6"/>
    <mergeCell ref="N6:N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7"/>
  <sheetViews>
    <sheetView topLeftCell="A10" workbookViewId="0">
      <selection activeCell="A4" sqref="A4:D4"/>
    </sheetView>
  </sheetViews>
  <sheetFormatPr defaultRowHeight="15" x14ac:dyDescent="0.25"/>
  <cols>
    <col min="1" max="1" width="17" customWidth="1"/>
    <col min="2" max="2" width="15.85546875" customWidth="1"/>
    <col min="3" max="3" width="12.140625" customWidth="1"/>
    <col min="4" max="4" width="10.28515625" customWidth="1"/>
    <col min="6" max="6" width="12.7109375" customWidth="1"/>
    <col min="7" max="7" width="10" bestFit="1" customWidth="1"/>
    <col min="8" max="8" width="13.7109375" customWidth="1"/>
    <col min="12" max="12" width="11.28515625" customWidth="1"/>
    <col min="13" max="13" width="10.5703125" customWidth="1"/>
    <col min="14" max="14" width="12" customWidth="1"/>
  </cols>
  <sheetData>
    <row r="1" spans="1:14" ht="15.7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2"/>
    </row>
    <row r="2" spans="1:14" ht="16.5" thickBot="1" x14ac:dyDescent="0.3">
      <c r="A2" s="9" t="s">
        <v>1</v>
      </c>
      <c r="B2" s="54" t="s">
        <v>21</v>
      </c>
      <c r="C2" s="55"/>
      <c r="D2" s="10"/>
      <c r="E2" s="10"/>
      <c r="F2" s="56" t="s">
        <v>2</v>
      </c>
      <c r="G2" s="56"/>
      <c r="H2" s="56"/>
      <c r="I2" s="56"/>
      <c r="J2" s="56"/>
      <c r="K2" s="56"/>
      <c r="L2" s="56"/>
      <c r="M2" s="11"/>
      <c r="N2" s="2"/>
    </row>
    <row r="3" spans="1:14" ht="16.5" thickBot="1" x14ac:dyDescent="0.3">
      <c r="A3" s="27"/>
      <c r="B3" s="49" t="s">
        <v>30</v>
      </c>
      <c r="C3" s="28"/>
      <c r="D3" s="10"/>
      <c r="E3" s="10"/>
      <c r="F3" s="58" t="s">
        <v>57</v>
      </c>
      <c r="G3" s="59"/>
      <c r="H3" s="60"/>
      <c r="I3" s="60"/>
      <c r="J3" s="60"/>
      <c r="K3" s="60"/>
      <c r="L3" s="60"/>
      <c r="M3" s="60"/>
      <c r="N3" s="61"/>
    </row>
    <row r="4" spans="1:14" ht="15.75" x14ac:dyDescent="0.25">
      <c r="A4" s="57" t="s">
        <v>3</v>
      </c>
      <c r="B4" s="57"/>
      <c r="C4" s="57"/>
      <c r="D4" s="57"/>
      <c r="E4" s="7"/>
      <c r="F4" s="7"/>
      <c r="G4" s="7"/>
      <c r="H4" s="7"/>
      <c r="I4" s="12"/>
      <c r="J4" s="12"/>
      <c r="K4" s="12"/>
      <c r="L4" s="12"/>
      <c r="M4" s="11"/>
      <c r="N4" s="1"/>
    </row>
    <row r="5" spans="1:14" x14ac:dyDescent="0.25">
      <c r="A5" s="13" t="s">
        <v>4</v>
      </c>
      <c r="B5" s="14"/>
      <c r="C5" s="13"/>
      <c r="D5" s="13"/>
      <c r="E5" s="2"/>
      <c r="F5" s="2"/>
      <c r="G5" s="2"/>
      <c r="H5" s="2"/>
      <c r="I5" s="15"/>
      <c r="J5" s="15"/>
      <c r="K5" s="15"/>
      <c r="L5" s="15"/>
      <c r="M5" s="11"/>
      <c r="N5" s="1"/>
    </row>
    <row r="6" spans="1:14" x14ac:dyDescent="0.25">
      <c r="A6" s="51" t="s">
        <v>5</v>
      </c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3" t="s">
        <v>7</v>
      </c>
    </row>
    <row r="7" spans="1:14" x14ac:dyDescent="0.25">
      <c r="A7" s="51"/>
      <c r="B7" s="16">
        <v>2111</v>
      </c>
      <c r="C7" s="16">
        <v>2120</v>
      </c>
      <c r="D7" s="16">
        <v>2210</v>
      </c>
      <c r="E7" s="16">
        <v>2220</v>
      </c>
      <c r="F7" s="16">
        <v>2230</v>
      </c>
      <c r="G7" s="16">
        <v>3110</v>
      </c>
      <c r="H7" s="16">
        <v>2240</v>
      </c>
      <c r="I7" s="16">
        <v>2800</v>
      </c>
      <c r="J7" s="16">
        <v>2282</v>
      </c>
      <c r="K7" s="16">
        <v>2272</v>
      </c>
      <c r="L7" s="16">
        <v>2273</v>
      </c>
      <c r="M7" s="16">
        <v>2275</v>
      </c>
      <c r="N7" s="53"/>
    </row>
    <row r="8" spans="1:14" ht="15.75" thickBot="1" x14ac:dyDescent="0.3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/>
      <c r="H8" s="26">
        <v>7</v>
      </c>
      <c r="I8" s="26">
        <v>8</v>
      </c>
      <c r="J8" s="26">
        <v>11</v>
      </c>
      <c r="K8" s="26">
        <v>12</v>
      </c>
      <c r="L8" s="26">
        <v>13</v>
      </c>
      <c r="M8" s="26">
        <v>16</v>
      </c>
      <c r="N8" s="26">
        <v>18</v>
      </c>
    </row>
    <row r="9" spans="1:14" ht="15.75" thickBot="1" x14ac:dyDescent="0.3">
      <c r="A9" s="38" t="s">
        <v>8</v>
      </c>
      <c r="B9" s="36">
        <f>липень!B27</f>
        <v>3541291.63</v>
      </c>
      <c r="C9" s="36">
        <f>липень!C27</f>
        <v>746980.27999999991</v>
      </c>
      <c r="D9" s="36">
        <f>червень!D27</f>
        <v>3068.64</v>
      </c>
      <c r="E9" s="36"/>
      <c r="F9" s="36">
        <f>липень!F27</f>
        <v>195552.27000000002</v>
      </c>
      <c r="G9" s="36">
        <f>травень!G28</f>
        <v>7508.49</v>
      </c>
      <c r="H9" s="36">
        <f>липень!H27</f>
        <v>47741.279999999999</v>
      </c>
      <c r="I9" s="36">
        <f>травень!I28</f>
        <v>8591.9699999999993</v>
      </c>
      <c r="J9" s="36"/>
      <c r="K9" s="36"/>
      <c r="L9" s="36">
        <f>липень!L27</f>
        <v>173122.41000000003</v>
      </c>
      <c r="M9" s="36">
        <f>липень!M27</f>
        <v>98865.600000000006</v>
      </c>
      <c r="N9" s="37">
        <f>B9+C9+D9+E9+F9+G9+H9+I9+J9+K9+L9+M9</f>
        <v>4822722.57</v>
      </c>
    </row>
    <row r="10" spans="1:14" x14ac:dyDescent="0.25">
      <c r="A10" s="19" t="s">
        <v>9</v>
      </c>
      <c r="B10" s="18">
        <v>347162.76</v>
      </c>
      <c r="C10" s="18">
        <v>73228.929999999993</v>
      </c>
      <c r="D10" s="18"/>
      <c r="E10" s="18"/>
      <c r="F10" s="18"/>
      <c r="G10" s="18"/>
      <c r="H10" s="42"/>
      <c r="I10" s="18"/>
      <c r="J10" s="18"/>
      <c r="K10" s="18"/>
      <c r="L10" s="18"/>
      <c r="M10" s="20"/>
      <c r="N10" s="24">
        <f>B10+C10</f>
        <v>420391.69</v>
      </c>
    </row>
    <row r="11" spans="1:14" x14ac:dyDescent="0.25">
      <c r="A11" s="19" t="s">
        <v>38</v>
      </c>
      <c r="B11" s="18"/>
      <c r="C11" s="18"/>
      <c r="D11" s="18"/>
      <c r="E11" s="18"/>
      <c r="F11" s="18"/>
      <c r="G11" s="47"/>
      <c r="H11" s="45"/>
      <c r="I11" s="18"/>
      <c r="J11" s="18"/>
      <c r="K11" s="18"/>
      <c r="L11" s="18"/>
      <c r="M11" s="20"/>
      <c r="N11" s="24">
        <f>D11</f>
        <v>0</v>
      </c>
    </row>
    <row r="12" spans="1:14" x14ac:dyDescent="0.25">
      <c r="A12" s="19" t="s">
        <v>11</v>
      </c>
      <c r="B12" s="42"/>
      <c r="C12" s="18"/>
      <c r="D12" s="18"/>
      <c r="E12" s="42"/>
      <c r="F12" s="42"/>
      <c r="G12" s="45"/>
      <c r="H12" s="17"/>
      <c r="I12" s="18"/>
      <c r="J12" s="42"/>
      <c r="K12" s="42"/>
      <c r="L12" s="42"/>
      <c r="M12" s="42"/>
      <c r="N12" s="24">
        <v>0</v>
      </c>
    </row>
    <row r="13" spans="1:14" x14ac:dyDescent="0.25">
      <c r="A13" s="19" t="s">
        <v>12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>
        <v>12855.26</v>
      </c>
      <c r="M13" s="18"/>
      <c r="N13" s="24">
        <f>L13</f>
        <v>12855.26</v>
      </c>
    </row>
    <row r="14" spans="1:14" x14ac:dyDescent="0.25">
      <c r="A14" s="19" t="s">
        <v>35</v>
      </c>
      <c r="B14" s="42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4">
        <f>F14</f>
        <v>0</v>
      </c>
    </row>
    <row r="15" spans="1:14" ht="15.75" x14ac:dyDescent="0.25">
      <c r="A15" s="46" t="s">
        <v>39</v>
      </c>
      <c r="B15" s="42"/>
      <c r="C15" s="18"/>
      <c r="D15" s="18">
        <v>11600</v>
      </c>
      <c r="E15" s="18"/>
      <c r="F15" s="18"/>
      <c r="G15" s="18"/>
      <c r="H15" s="18"/>
      <c r="I15" s="18"/>
      <c r="J15" s="18"/>
      <c r="K15" s="18"/>
      <c r="L15" s="18"/>
      <c r="M15" s="18"/>
      <c r="N15" s="24">
        <f>D15</f>
        <v>11600</v>
      </c>
    </row>
    <row r="16" spans="1:14" x14ac:dyDescent="0.25">
      <c r="A16" s="19" t="s">
        <v>66</v>
      </c>
      <c r="B16" s="42"/>
      <c r="C16" s="18"/>
      <c r="D16" s="18">
        <v>3400</v>
      </c>
      <c r="E16" s="18"/>
      <c r="F16" s="42"/>
      <c r="G16" s="42"/>
      <c r="H16" s="18"/>
      <c r="I16" s="18"/>
      <c r="J16" s="18"/>
      <c r="K16" s="18"/>
      <c r="L16" s="18"/>
      <c r="M16" s="18"/>
      <c r="N16" s="24">
        <f>D16</f>
        <v>3400</v>
      </c>
    </row>
    <row r="17" spans="1:14" x14ac:dyDescent="0.25">
      <c r="A17" s="19" t="s">
        <v>32</v>
      </c>
      <c r="B17" s="4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4">
        <v>0</v>
      </c>
    </row>
    <row r="18" spans="1:14" x14ac:dyDescent="0.25">
      <c r="A18" s="43" t="s">
        <v>36</v>
      </c>
      <c r="B18" s="42"/>
      <c r="C18" s="18"/>
      <c r="D18" s="18"/>
      <c r="E18" s="18"/>
      <c r="F18" s="18"/>
      <c r="G18" s="18"/>
      <c r="H18" s="44"/>
      <c r="I18" s="18"/>
      <c r="J18" s="18"/>
      <c r="K18" s="18"/>
      <c r="L18" s="18"/>
      <c r="M18" s="18"/>
      <c r="N18" s="24">
        <f>H18</f>
        <v>0</v>
      </c>
    </row>
    <row r="19" spans="1:14" x14ac:dyDescent="0.25">
      <c r="A19" s="19" t="s">
        <v>16</v>
      </c>
      <c r="B19" s="42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24">
        <f>H19</f>
        <v>0</v>
      </c>
    </row>
    <row r="20" spans="1:14" x14ac:dyDescent="0.25">
      <c r="A20" s="19" t="s">
        <v>28</v>
      </c>
      <c r="B20" s="42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24">
        <f>H20</f>
        <v>0</v>
      </c>
    </row>
    <row r="21" spans="1:14" x14ac:dyDescent="0.25">
      <c r="A21" s="19" t="s">
        <v>33</v>
      </c>
      <c r="B21" s="42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24">
        <f>H21</f>
        <v>0</v>
      </c>
    </row>
    <row r="22" spans="1:14" x14ac:dyDescent="0.25">
      <c r="A22" s="43" t="s">
        <v>40</v>
      </c>
      <c r="B22" s="4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4">
        <f>D22</f>
        <v>0</v>
      </c>
    </row>
    <row r="23" spans="1:14" x14ac:dyDescent="0.25">
      <c r="A23" s="41" t="s">
        <v>41</v>
      </c>
      <c r="B23" s="42"/>
      <c r="C23" s="18"/>
      <c r="D23" s="25"/>
      <c r="E23" s="18"/>
      <c r="F23" s="18"/>
      <c r="G23" s="18"/>
      <c r="H23" s="18"/>
      <c r="I23" s="18"/>
      <c r="J23" s="18"/>
      <c r="K23" s="18"/>
      <c r="L23" s="18"/>
      <c r="M23" s="18"/>
      <c r="N23" s="24">
        <f>G23</f>
        <v>0</v>
      </c>
    </row>
    <row r="24" spans="1:14" ht="15.75" thickBot="1" x14ac:dyDescent="0.3">
      <c r="A24" s="21" t="s">
        <v>26</v>
      </c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>
        <f>I24</f>
        <v>0</v>
      </c>
    </row>
    <row r="25" spans="1:14" ht="15.75" thickBot="1" x14ac:dyDescent="0.3">
      <c r="A25" s="29" t="s">
        <v>19</v>
      </c>
      <c r="B25" s="30">
        <f>SUM(B10:B24)</f>
        <v>347162.76</v>
      </c>
      <c r="C25" s="30">
        <f>SUM(C10:C24)</f>
        <v>73228.929999999993</v>
      </c>
      <c r="D25" s="30">
        <f>SUM(D10:D24)</f>
        <v>15000</v>
      </c>
      <c r="E25" s="30">
        <v>0</v>
      </c>
      <c r="F25" s="30">
        <f>SUM(F10:F24)</f>
        <v>0</v>
      </c>
      <c r="G25" s="30">
        <f>G23</f>
        <v>0</v>
      </c>
      <c r="H25" s="30">
        <f>SUM(H10:H24)</f>
        <v>0</v>
      </c>
      <c r="I25" s="30">
        <f>I24</f>
        <v>0</v>
      </c>
      <c r="J25" s="30">
        <v>0</v>
      </c>
      <c r="K25" s="30">
        <v>0</v>
      </c>
      <c r="L25" s="30">
        <f>SUM(L10:L24)</f>
        <v>12855.26</v>
      </c>
      <c r="M25" s="30">
        <f>M15</f>
        <v>0</v>
      </c>
      <c r="N25" s="30">
        <f>SUM(N10:N24)</f>
        <v>448246.95</v>
      </c>
    </row>
    <row r="26" spans="1:14" x14ac:dyDescent="0.25">
      <c r="A26" s="31" t="s">
        <v>20</v>
      </c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</row>
    <row r="27" spans="1:14" ht="15.75" thickBot="1" x14ac:dyDescent="0.3">
      <c r="A27" s="35"/>
      <c r="B27" s="36">
        <f>B9+B25</f>
        <v>3888454.3899999997</v>
      </c>
      <c r="C27" s="36">
        <f>C9+C25</f>
        <v>820209.21</v>
      </c>
      <c r="D27" s="36">
        <f>D9+D25</f>
        <v>18068.64</v>
      </c>
      <c r="E27" s="36">
        <f>E25</f>
        <v>0</v>
      </c>
      <c r="F27" s="36">
        <f>F9+F25</f>
        <v>195552.27000000002</v>
      </c>
      <c r="G27" s="36">
        <f>G25</f>
        <v>0</v>
      </c>
      <c r="H27" s="36">
        <f>H9+H25</f>
        <v>47741.279999999999</v>
      </c>
      <c r="I27" s="36">
        <f>I9+I25</f>
        <v>8591.9699999999993</v>
      </c>
      <c r="J27" s="36">
        <f>J25</f>
        <v>0</v>
      </c>
      <c r="K27" s="36">
        <f>K25</f>
        <v>0</v>
      </c>
      <c r="L27" s="36">
        <f>L9+L25</f>
        <v>185977.67000000004</v>
      </c>
      <c r="M27" s="36">
        <f>M9</f>
        <v>98865.600000000006</v>
      </c>
      <c r="N27" s="37">
        <f>N9+N25</f>
        <v>5270969.5200000005</v>
      </c>
    </row>
  </sheetData>
  <mergeCells count="7">
    <mergeCell ref="B2:C2"/>
    <mergeCell ref="F2:L2"/>
    <mergeCell ref="F3:N3"/>
    <mergeCell ref="A4:D4"/>
    <mergeCell ref="A6:A7"/>
    <mergeCell ref="B6:M6"/>
    <mergeCell ref="N6:N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7"/>
  <sheetViews>
    <sheetView tabSelected="1" workbookViewId="0">
      <selection activeCell="M14" sqref="M14"/>
    </sheetView>
  </sheetViews>
  <sheetFormatPr defaultRowHeight="15" x14ac:dyDescent="0.25"/>
  <cols>
    <col min="2" max="2" width="14.85546875" customWidth="1"/>
    <col min="3" max="3" width="13.28515625" customWidth="1"/>
    <col min="4" max="4" width="10.7109375" customWidth="1"/>
    <col min="6" max="6" width="11.7109375" customWidth="1"/>
    <col min="7" max="7" width="11.140625" customWidth="1"/>
    <col min="8" max="8" width="11.28515625" customWidth="1"/>
    <col min="12" max="12" width="12.7109375" customWidth="1"/>
    <col min="13" max="13" width="14" customWidth="1"/>
    <col min="14" max="14" width="14.7109375" customWidth="1"/>
  </cols>
  <sheetData>
    <row r="1" spans="1:14" ht="15.7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2"/>
    </row>
    <row r="2" spans="1:14" ht="16.5" thickBot="1" x14ac:dyDescent="0.3">
      <c r="A2" s="9" t="s">
        <v>1</v>
      </c>
      <c r="B2" s="54" t="s">
        <v>21</v>
      </c>
      <c r="C2" s="55"/>
      <c r="D2" s="10"/>
      <c r="E2" s="10"/>
      <c r="F2" s="56" t="s">
        <v>2</v>
      </c>
      <c r="G2" s="56"/>
      <c r="H2" s="56"/>
      <c r="I2" s="56"/>
      <c r="J2" s="56"/>
      <c r="K2" s="56"/>
      <c r="L2" s="56"/>
      <c r="M2" s="11"/>
      <c r="N2" s="2"/>
    </row>
    <row r="3" spans="1:14" ht="16.5" thickBot="1" x14ac:dyDescent="0.3">
      <c r="A3" s="27"/>
      <c r="B3" s="49" t="s">
        <v>30</v>
      </c>
      <c r="C3" s="28"/>
      <c r="D3" s="10"/>
      <c r="E3" s="10"/>
      <c r="F3" s="58" t="s">
        <v>58</v>
      </c>
      <c r="G3" s="59"/>
      <c r="H3" s="60"/>
      <c r="I3" s="60"/>
      <c r="J3" s="60"/>
      <c r="K3" s="60"/>
      <c r="L3" s="60"/>
      <c r="M3" s="60"/>
      <c r="N3" s="61"/>
    </row>
    <row r="4" spans="1:14" ht="15.75" x14ac:dyDescent="0.25">
      <c r="A4" s="57" t="s">
        <v>3</v>
      </c>
      <c r="B4" s="57"/>
      <c r="C4" s="57"/>
      <c r="D4" s="57"/>
      <c r="E4" s="7"/>
      <c r="F4" s="7"/>
      <c r="G4" s="7"/>
      <c r="H4" s="7"/>
      <c r="I4" s="12"/>
      <c r="J4" s="12"/>
      <c r="K4" s="12"/>
      <c r="L4" s="12"/>
      <c r="M4" s="11"/>
      <c r="N4" s="1"/>
    </row>
    <row r="5" spans="1:14" x14ac:dyDescent="0.25">
      <c r="A5" s="13" t="s">
        <v>4</v>
      </c>
      <c r="B5" s="14"/>
      <c r="C5" s="13"/>
      <c r="D5" s="13"/>
      <c r="E5" s="2"/>
      <c r="F5" s="2"/>
      <c r="G5" s="2"/>
      <c r="H5" s="2"/>
      <c r="I5" s="15"/>
      <c r="J5" s="15"/>
      <c r="K5" s="15"/>
      <c r="L5" s="15"/>
      <c r="M5" s="11"/>
      <c r="N5" s="1"/>
    </row>
    <row r="6" spans="1:14" x14ac:dyDescent="0.25">
      <c r="A6" s="51" t="s">
        <v>5</v>
      </c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3" t="s">
        <v>7</v>
      </c>
    </row>
    <row r="7" spans="1:14" x14ac:dyDescent="0.25">
      <c r="A7" s="51"/>
      <c r="B7" s="16">
        <v>2111</v>
      </c>
      <c r="C7" s="16">
        <v>2120</v>
      </c>
      <c r="D7" s="16">
        <v>2210</v>
      </c>
      <c r="E7" s="16">
        <v>2220</v>
      </c>
      <c r="F7" s="16">
        <v>2230</v>
      </c>
      <c r="G7" s="16">
        <v>3110</v>
      </c>
      <c r="H7" s="16">
        <v>2240</v>
      </c>
      <c r="I7" s="16">
        <v>2800</v>
      </c>
      <c r="J7" s="16">
        <v>2282</v>
      </c>
      <c r="K7" s="16">
        <v>2272</v>
      </c>
      <c r="L7" s="16">
        <v>2273</v>
      </c>
      <c r="M7" s="16">
        <v>2275</v>
      </c>
      <c r="N7" s="53"/>
    </row>
    <row r="8" spans="1:14" ht="15.75" thickBot="1" x14ac:dyDescent="0.3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/>
      <c r="H8" s="26">
        <v>7</v>
      </c>
      <c r="I8" s="26">
        <v>8</v>
      </c>
      <c r="J8" s="26">
        <v>11</v>
      </c>
      <c r="K8" s="26">
        <v>12</v>
      </c>
      <c r="L8" s="26">
        <v>13</v>
      </c>
      <c r="M8" s="26">
        <v>16</v>
      </c>
      <c r="N8" s="26">
        <v>18</v>
      </c>
    </row>
    <row r="9" spans="1:14" ht="45.75" thickBot="1" x14ac:dyDescent="0.3">
      <c r="A9" s="38" t="s">
        <v>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7">
        <f>B9+C9+D9+E9+F9+G9+H9+I9+J9+K9+L9+M9</f>
        <v>0</v>
      </c>
    </row>
    <row r="10" spans="1:14" x14ac:dyDescent="0.25">
      <c r="A10" s="19" t="s">
        <v>9</v>
      </c>
      <c r="B10" s="18"/>
      <c r="C10" s="18"/>
      <c r="D10" s="18"/>
      <c r="E10" s="18"/>
      <c r="F10" s="18"/>
      <c r="G10" s="18"/>
      <c r="H10" s="42"/>
      <c r="I10" s="18"/>
      <c r="J10" s="18"/>
      <c r="K10" s="18"/>
      <c r="L10" s="18"/>
      <c r="M10" s="20"/>
      <c r="N10" s="24">
        <f>B10+C10</f>
        <v>0</v>
      </c>
    </row>
    <row r="11" spans="1:14" x14ac:dyDescent="0.25">
      <c r="A11" s="19" t="s">
        <v>42</v>
      </c>
      <c r="B11" s="18"/>
      <c r="C11" s="18"/>
      <c r="D11" s="18"/>
      <c r="E11" s="18"/>
      <c r="F11" s="18"/>
      <c r="G11" s="47"/>
      <c r="H11" s="45"/>
      <c r="I11" s="18"/>
      <c r="J11" s="18"/>
      <c r="K11" s="18"/>
      <c r="L11" s="18"/>
      <c r="M11" s="20"/>
      <c r="N11" s="24">
        <f>D11</f>
        <v>0</v>
      </c>
    </row>
    <row r="12" spans="1:14" x14ac:dyDescent="0.25">
      <c r="A12" s="19" t="s">
        <v>11</v>
      </c>
      <c r="B12" s="42"/>
      <c r="C12" s="18"/>
      <c r="D12" s="18"/>
      <c r="E12" s="42"/>
      <c r="F12" s="42"/>
      <c r="G12" s="45"/>
      <c r="H12" s="17"/>
      <c r="I12" s="18"/>
      <c r="J12" s="42"/>
      <c r="K12" s="42"/>
      <c r="L12" s="42"/>
      <c r="M12" s="42"/>
      <c r="N12" s="24">
        <v>0</v>
      </c>
    </row>
    <row r="13" spans="1:14" x14ac:dyDescent="0.25">
      <c r="A13" s="19" t="s">
        <v>12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24">
        <f>L13</f>
        <v>0</v>
      </c>
    </row>
    <row r="14" spans="1:14" x14ac:dyDescent="0.25">
      <c r="A14" s="19" t="s">
        <v>35</v>
      </c>
      <c r="B14" s="42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4">
        <f>F14</f>
        <v>0</v>
      </c>
    </row>
    <row r="15" spans="1:14" ht="15.75" x14ac:dyDescent="0.25">
      <c r="A15" s="46" t="s">
        <v>39</v>
      </c>
      <c r="B15" s="42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4">
        <f>D15</f>
        <v>0</v>
      </c>
    </row>
    <row r="16" spans="1:14" x14ac:dyDescent="0.25">
      <c r="A16" s="19" t="s">
        <v>14</v>
      </c>
      <c r="B16" s="42"/>
      <c r="C16" s="18"/>
      <c r="D16" s="18"/>
      <c r="E16" s="18"/>
      <c r="F16" s="42"/>
      <c r="G16" s="42"/>
      <c r="H16" s="18"/>
      <c r="I16" s="18"/>
      <c r="J16" s="18"/>
      <c r="K16" s="18"/>
      <c r="L16" s="18"/>
      <c r="M16" s="18"/>
      <c r="N16" s="24">
        <v>0</v>
      </c>
    </row>
    <row r="17" spans="1:14" x14ac:dyDescent="0.25">
      <c r="A17" s="19" t="s">
        <v>32</v>
      </c>
      <c r="B17" s="4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4">
        <v>0</v>
      </c>
    </row>
    <row r="18" spans="1:14" x14ac:dyDescent="0.25">
      <c r="A18" s="43" t="s">
        <v>36</v>
      </c>
      <c r="B18" s="42"/>
      <c r="C18" s="18"/>
      <c r="D18" s="18"/>
      <c r="E18" s="18"/>
      <c r="F18" s="18"/>
      <c r="G18" s="18"/>
      <c r="H18" s="44"/>
      <c r="I18" s="18"/>
      <c r="J18" s="18"/>
      <c r="K18" s="18"/>
      <c r="L18" s="18"/>
      <c r="M18" s="18"/>
      <c r="N18" s="24">
        <f>H18</f>
        <v>0</v>
      </c>
    </row>
    <row r="19" spans="1:14" x14ac:dyDescent="0.25">
      <c r="A19" s="19" t="s">
        <v>16</v>
      </c>
      <c r="B19" s="42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24">
        <f>H19</f>
        <v>0</v>
      </c>
    </row>
    <row r="20" spans="1:14" x14ac:dyDescent="0.25">
      <c r="A20" s="19" t="s">
        <v>28</v>
      </c>
      <c r="B20" s="42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24">
        <f>H20</f>
        <v>0</v>
      </c>
    </row>
    <row r="21" spans="1:14" x14ac:dyDescent="0.25">
      <c r="A21" s="19" t="s">
        <v>33</v>
      </c>
      <c r="B21" s="42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24">
        <f>H21</f>
        <v>0</v>
      </c>
    </row>
    <row r="22" spans="1:14" x14ac:dyDescent="0.25">
      <c r="A22" s="43" t="s">
        <v>40</v>
      </c>
      <c r="B22" s="4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4">
        <f>D22</f>
        <v>0</v>
      </c>
    </row>
    <row r="23" spans="1:14" x14ac:dyDescent="0.25">
      <c r="A23" s="41" t="s">
        <v>41</v>
      </c>
      <c r="B23" s="42"/>
      <c r="C23" s="18"/>
      <c r="D23" s="25"/>
      <c r="E23" s="18"/>
      <c r="F23" s="18"/>
      <c r="G23" s="18"/>
      <c r="H23" s="18"/>
      <c r="I23" s="18"/>
      <c r="J23" s="18"/>
      <c r="K23" s="18"/>
      <c r="L23" s="18"/>
      <c r="M23" s="18"/>
      <c r="N23" s="24">
        <f>G23</f>
        <v>0</v>
      </c>
    </row>
    <row r="24" spans="1:14" ht="15.75" thickBot="1" x14ac:dyDescent="0.3">
      <c r="A24" s="21" t="s">
        <v>26</v>
      </c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>
        <f>I24</f>
        <v>0</v>
      </c>
    </row>
    <row r="25" spans="1:14" ht="15.75" thickBot="1" x14ac:dyDescent="0.3">
      <c r="A25" s="29" t="s">
        <v>19</v>
      </c>
      <c r="B25" s="30">
        <f>SUM(B10:B24)</f>
        <v>0</v>
      </c>
      <c r="C25" s="30">
        <f>SUM(C10:C24)</f>
        <v>0</v>
      </c>
      <c r="D25" s="30">
        <f>SUM(D10:D24)</f>
        <v>0</v>
      </c>
      <c r="E25" s="30">
        <v>0</v>
      </c>
      <c r="F25" s="30">
        <f>SUM(F10:F24)</f>
        <v>0</v>
      </c>
      <c r="G25" s="30">
        <f>G23</f>
        <v>0</v>
      </c>
      <c r="H25" s="30">
        <f>SUM(H10:H24)</f>
        <v>0</v>
      </c>
      <c r="I25" s="30">
        <f>I24</f>
        <v>0</v>
      </c>
      <c r="J25" s="30">
        <v>0</v>
      </c>
      <c r="K25" s="30">
        <v>0</v>
      </c>
      <c r="L25" s="30">
        <f>SUM(L10:L24)</f>
        <v>0</v>
      </c>
      <c r="M25" s="30">
        <f>M15</f>
        <v>0</v>
      </c>
      <c r="N25" s="30">
        <f>SUM(N10:N24)</f>
        <v>0</v>
      </c>
    </row>
    <row r="26" spans="1:14" x14ac:dyDescent="0.25">
      <c r="A26" s="31" t="s">
        <v>20</v>
      </c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</row>
    <row r="27" spans="1:14" ht="15.75" thickBot="1" x14ac:dyDescent="0.3">
      <c r="A27" s="35"/>
      <c r="B27" s="36">
        <f>B9+B25</f>
        <v>0</v>
      </c>
      <c r="C27" s="36">
        <f>C9+C25</f>
        <v>0</v>
      </c>
      <c r="D27" s="36">
        <f>D9+D25</f>
        <v>0</v>
      </c>
      <c r="E27" s="36">
        <f>E25</f>
        <v>0</v>
      </c>
      <c r="F27" s="36">
        <f>F9+F25</f>
        <v>0</v>
      </c>
      <c r="G27" s="36">
        <f>G25</f>
        <v>0</v>
      </c>
      <c r="H27" s="36">
        <f>H9+H25</f>
        <v>0</v>
      </c>
      <c r="I27" s="36">
        <f>I9+I25</f>
        <v>0</v>
      </c>
      <c r="J27" s="36">
        <f>J25</f>
        <v>0</v>
      </c>
      <c r="K27" s="36">
        <f>K25</f>
        <v>0</v>
      </c>
      <c r="L27" s="36">
        <f>L9+L25</f>
        <v>0</v>
      </c>
      <c r="M27" s="36">
        <f>M9</f>
        <v>0</v>
      </c>
      <c r="N27" s="37">
        <f>N9+N25</f>
        <v>0</v>
      </c>
    </row>
  </sheetData>
  <mergeCells count="7">
    <mergeCell ref="B2:C2"/>
    <mergeCell ref="F2:L2"/>
    <mergeCell ref="F3:N3"/>
    <mergeCell ref="A4:D4"/>
    <mergeCell ref="A6:A7"/>
    <mergeCell ref="B6:M6"/>
    <mergeCell ref="N6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січень</vt:lpstr>
      <vt:lpstr>лютий </vt:lpstr>
      <vt:lpstr>березень</vt:lpstr>
      <vt:lpstr>квітень</vt:lpstr>
      <vt:lpstr>травень</vt:lpstr>
      <vt:lpstr>червень</vt:lpstr>
      <vt:lpstr>липень</vt:lpstr>
      <vt:lpstr>серпень</vt:lpstr>
      <vt:lpstr>вересень</vt:lpstr>
      <vt:lpstr>жовтень</vt:lpstr>
      <vt:lpstr>листопад</vt:lpstr>
      <vt:lpstr>грудень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</cp:lastModifiedBy>
  <dcterms:created xsi:type="dcterms:W3CDTF">2021-02-08T10:24:26Z</dcterms:created>
  <dcterms:modified xsi:type="dcterms:W3CDTF">2025-09-08T06:26:43Z</dcterms:modified>
</cp:coreProperties>
</file>