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45" i="1" l="1"/>
  <c r="B45" i="1"/>
  <c r="G33" i="1" l="1"/>
  <c r="I6" i="2" l="1"/>
  <c r="I7" i="2"/>
  <c r="J10" i="2"/>
  <c r="B14" i="1" l="1"/>
  <c r="B32" i="1" l="1"/>
  <c r="C32" i="1" l="1"/>
  <c r="C34" i="1" s="1"/>
  <c r="E33" i="1" l="1"/>
</calcChain>
</file>

<file path=xl/sharedStrings.xml><?xml version="1.0" encoding="utf-8"?>
<sst xmlns="http://schemas.openxmlformats.org/spreadsheetml/2006/main" count="93" uniqueCount="54">
  <si>
    <t xml:space="preserve">Предмет придбання, ремонт </t>
  </si>
  <si>
    <t>Використані кошти, сума грн.</t>
  </si>
  <si>
    <t>Виділені кошти, сума грн.</t>
  </si>
  <si>
    <t>Всього</t>
  </si>
  <si>
    <t>виділено</t>
  </si>
  <si>
    <t>залишок</t>
  </si>
  <si>
    <t>Місяць</t>
  </si>
  <si>
    <t>січень</t>
  </si>
  <si>
    <t>лютий</t>
  </si>
  <si>
    <t>Друковані книги</t>
  </si>
  <si>
    <t>березень</t>
  </si>
  <si>
    <t>Будівельні товари</t>
  </si>
  <si>
    <t>квітень</t>
  </si>
  <si>
    <t>Випробування галош</t>
  </si>
  <si>
    <t>травень</t>
  </si>
  <si>
    <t>Папір</t>
  </si>
  <si>
    <t>Електротовари</t>
  </si>
  <si>
    <t>Кухоне приладдя</t>
  </si>
  <si>
    <t>липень</t>
  </si>
  <si>
    <t>серпень</t>
  </si>
  <si>
    <t>Миючі засоби</t>
  </si>
  <si>
    <t>мастоло і бензин</t>
  </si>
  <si>
    <t xml:space="preserve">Електротовари </t>
  </si>
  <si>
    <t>Заправка картриджа</t>
  </si>
  <si>
    <t>Офісне устаткування</t>
  </si>
  <si>
    <t>Рахунок</t>
  </si>
  <si>
    <t>Назва товару</t>
  </si>
  <si>
    <t>Назва постачальника</t>
  </si>
  <si>
    <t>№ накладної та від якого числа</t>
  </si>
  <si>
    <t>к-ть</t>
  </si>
  <si>
    <t>ціна</t>
  </si>
  <si>
    <t>Сума, без пдв.</t>
  </si>
  <si>
    <t>Сума, грн.</t>
  </si>
  <si>
    <t>Фонд фінансування</t>
  </si>
  <si>
    <t>Ноутбук  HP 255 G6 (5JK00ES)</t>
  </si>
  <si>
    <t>ТзОВ "Техно простір"</t>
  </si>
  <si>
    <t>№13579 від 14.08.19</t>
  </si>
  <si>
    <t>шт</t>
  </si>
  <si>
    <t>фонд розвитку</t>
  </si>
  <si>
    <t>Мультимедійний проетор  Optoma DS317e (E1P1A1VBE1Z2)</t>
  </si>
  <si>
    <t>ФОП Козак Валентина Павлівна</t>
  </si>
  <si>
    <t>№2 від 19.08.19</t>
  </si>
  <si>
    <t>Друкуючий пристрій Epson L3100 C11CG88401</t>
  </si>
  <si>
    <t xml:space="preserve">Інформація щодо використання коштів  в 2019році по КЕКВ 3110 для закупівлі комп.обладнання для НУШ </t>
  </si>
  <si>
    <t>субвенція</t>
  </si>
  <si>
    <t>міський бюдет</t>
  </si>
  <si>
    <t>Госп.товари</t>
  </si>
  <si>
    <t>вересень</t>
  </si>
  <si>
    <t xml:space="preserve">Рекламна продукція </t>
  </si>
  <si>
    <t>Шкільні меблі</t>
  </si>
  <si>
    <t>Компютерне обладнання</t>
  </si>
  <si>
    <t>Сертифікат електр.ключів</t>
  </si>
  <si>
    <t>Інформація щодо використання коштів  в 2019 році по КЕКВ 2240 з розрахунку 200 гривень на одного учня станом на 01.10.2019</t>
  </si>
  <si>
    <t>Інформація щодо використання коштів  в 2019 році по КЕКВ 2210 з розрахунку 200 гривень на одного учня станом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</si>
</sst>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6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1" xfId="0" applyNumberFormat="1" applyFont="1" applyFill="1" applyBorder="1"/>
    <xf numFmtId="2" fontId="1" fillId="0" borderId="0" xfId="0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2" fontId="8" fillId="0" borderId="9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2" fontId="8" fillId="0" borderId="11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2" fontId="8" fillId="2" borderId="9" xfId="1" applyNumberFormat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2" fontId="8" fillId="2" borderId="1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3" fillId="0" borderId="1" xfId="0" applyNumberFormat="1" applyFont="1" applyBorder="1" applyAlignment="1"/>
    <xf numFmtId="2" fontId="3" fillId="0" borderId="1" xfId="0" applyNumberFormat="1" applyFont="1" applyFill="1" applyBorder="1" applyAlignment="1"/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3" xfId="0" applyBorder="1" applyAlignment="1">
      <alignment textRotation="90"/>
    </xf>
    <xf numFmtId="0" fontId="0" fillId="0" borderId="11" xfId="0" applyBorder="1" applyAlignment="1">
      <alignment textRotation="90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G7" sqref="G7"/>
    </sheetView>
  </sheetViews>
  <sheetFormatPr defaultRowHeight="15" outlineLevelCol="1" x14ac:dyDescent="0.25"/>
  <cols>
    <col min="1" max="1" width="45.42578125" style="2" customWidth="1"/>
    <col min="2" max="2" width="30.42578125" style="2" customWidth="1"/>
    <col min="3" max="3" width="35.85546875" style="2" customWidth="1"/>
    <col min="4" max="4" width="22.28515625" style="2" customWidth="1"/>
    <col min="5" max="6" width="0" style="2" hidden="1" customWidth="1" outlineLevel="1"/>
    <col min="7" max="7" width="9.140625" style="2" collapsed="1"/>
    <col min="8" max="9" width="9.140625" style="2"/>
    <col min="10" max="10" width="14.7109375" style="2" customWidth="1"/>
    <col min="11" max="16384" width="9.140625" style="2"/>
  </cols>
  <sheetData>
    <row r="1" spans="1:13" ht="63" customHeight="1" x14ac:dyDescent="0.45">
      <c r="A1" s="47" t="s">
        <v>53</v>
      </c>
      <c r="B1" s="47"/>
      <c r="C1" s="47"/>
      <c r="D1" s="47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48"/>
      <c r="B2" s="48"/>
      <c r="C2" s="48"/>
      <c r="D2" s="48"/>
    </row>
    <row r="3" spans="1:13" ht="9" customHeight="1" x14ac:dyDescent="0.35">
      <c r="A3" s="3"/>
      <c r="B3" s="3"/>
      <c r="C3" s="3"/>
      <c r="D3" s="3"/>
    </row>
    <row r="4" spans="1:13" x14ac:dyDescent="0.25">
      <c r="A4" s="49" t="s">
        <v>0</v>
      </c>
      <c r="B4" s="50" t="s">
        <v>2</v>
      </c>
      <c r="C4" s="50" t="s">
        <v>1</v>
      </c>
      <c r="D4" s="49" t="s">
        <v>6</v>
      </c>
    </row>
    <row r="5" spans="1:13" ht="26.25" customHeight="1" x14ac:dyDescent="0.25">
      <c r="A5" s="49"/>
      <c r="B5" s="50"/>
      <c r="C5" s="50"/>
      <c r="D5" s="49"/>
    </row>
    <row r="6" spans="1:13" ht="21" x14ac:dyDescent="0.35">
      <c r="A6" s="12" t="s">
        <v>22</v>
      </c>
      <c r="B6" s="13">
        <v>3185.76</v>
      </c>
      <c r="C6" s="13">
        <v>3185.76</v>
      </c>
      <c r="D6" s="5" t="s">
        <v>7</v>
      </c>
    </row>
    <row r="7" spans="1:13" ht="21" x14ac:dyDescent="0.35">
      <c r="A7" s="12" t="s">
        <v>17</v>
      </c>
      <c r="B7" s="13">
        <v>2346</v>
      </c>
      <c r="C7" s="13">
        <v>2346</v>
      </c>
      <c r="D7" s="5" t="s">
        <v>8</v>
      </c>
    </row>
    <row r="8" spans="1:13" ht="21" x14ac:dyDescent="0.35">
      <c r="A8" s="12" t="s">
        <v>9</v>
      </c>
      <c r="B8" s="13">
        <v>160</v>
      </c>
      <c r="C8" s="13">
        <v>160</v>
      </c>
      <c r="D8" s="5" t="s">
        <v>8</v>
      </c>
    </row>
    <row r="9" spans="1:13" ht="21" x14ac:dyDescent="0.35">
      <c r="A9" s="12" t="s">
        <v>11</v>
      </c>
      <c r="B9" s="13">
        <v>891.45</v>
      </c>
      <c r="C9" s="13">
        <v>891.45</v>
      </c>
      <c r="D9" s="5" t="s">
        <v>10</v>
      </c>
    </row>
    <row r="10" spans="1:13" ht="21" x14ac:dyDescent="0.35">
      <c r="A10" s="12" t="s">
        <v>11</v>
      </c>
      <c r="B10" s="13">
        <v>19630.82</v>
      </c>
      <c r="C10" s="13">
        <v>19630.82</v>
      </c>
      <c r="D10" s="5" t="s">
        <v>14</v>
      </c>
    </row>
    <row r="11" spans="1:13" ht="21" x14ac:dyDescent="0.35">
      <c r="A11" s="12" t="s">
        <v>15</v>
      </c>
      <c r="B11" s="13">
        <v>900</v>
      </c>
      <c r="C11" s="13">
        <v>900</v>
      </c>
      <c r="D11" s="5" t="s">
        <v>14</v>
      </c>
    </row>
    <row r="12" spans="1:13" ht="21" x14ac:dyDescent="0.35">
      <c r="A12" s="12" t="s">
        <v>16</v>
      </c>
      <c r="B12" s="13">
        <v>16770.62</v>
      </c>
      <c r="C12" s="13">
        <v>16770.62</v>
      </c>
      <c r="D12" s="5" t="s">
        <v>14</v>
      </c>
      <c r="G12" s="11"/>
    </row>
    <row r="13" spans="1:13" ht="21" x14ac:dyDescent="0.35">
      <c r="A13" s="4" t="s">
        <v>11</v>
      </c>
      <c r="B13" s="14">
        <v>1455.25</v>
      </c>
      <c r="C13" s="14">
        <v>1455.25</v>
      </c>
      <c r="D13" s="5" t="s">
        <v>14</v>
      </c>
      <c r="G13" s="11"/>
    </row>
    <row r="14" spans="1:13" ht="21" x14ac:dyDescent="0.35">
      <c r="A14" s="6" t="s">
        <v>21</v>
      </c>
      <c r="B14" s="15">
        <f>560+129</f>
        <v>689</v>
      </c>
      <c r="C14" s="15">
        <v>689</v>
      </c>
      <c r="D14" s="5" t="s">
        <v>18</v>
      </c>
      <c r="J14" s="15"/>
    </row>
    <row r="15" spans="1:13" ht="21" x14ac:dyDescent="0.35">
      <c r="A15" s="4" t="s">
        <v>20</v>
      </c>
      <c r="B15" s="15">
        <v>5299.5</v>
      </c>
      <c r="C15" s="19">
        <v>5299.5</v>
      </c>
      <c r="D15" s="5" t="s">
        <v>19</v>
      </c>
    </row>
    <row r="16" spans="1:13" ht="21" x14ac:dyDescent="0.35">
      <c r="A16" s="4" t="s">
        <v>11</v>
      </c>
      <c r="B16" s="15">
        <v>4915.1499999999996</v>
      </c>
      <c r="C16" s="15">
        <v>4915.1499999999996</v>
      </c>
      <c r="D16" s="5" t="s">
        <v>19</v>
      </c>
    </row>
    <row r="17" spans="1:9" ht="21" x14ac:dyDescent="0.35">
      <c r="A17" s="17" t="s">
        <v>11</v>
      </c>
      <c r="B17" s="15">
        <v>6435</v>
      </c>
      <c r="C17" s="15">
        <v>6435</v>
      </c>
      <c r="D17" s="5" t="s">
        <v>19</v>
      </c>
    </row>
    <row r="18" spans="1:9" ht="21" x14ac:dyDescent="0.35">
      <c r="A18" s="17" t="s">
        <v>11</v>
      </c>
      <c r="B18" s="15">
        <v>1350</v>
      </c>
      <c r="C18" s="15">
        <v>1350</v>
      </c>
      <c r="D18" s="5" t="s">
        <v>19</v>
      </c>
    </row>
    <row r="19" spans="1:9" ht="21" x14ac:dyDescent="0.35">
      <c r="A19" s="18" t="s">
        <v>17</v>
      </c>
      <c r="B19" s="15">
        <v>8692</v>
      </c>
      <c r="C19" s="15">
        <v>8692</v>
      </c>
      <c r="D19" s="5" t="s">
        <v>19</v>
      </c>
    </row>
    <row r="20" spans="1:9" ht="21" x14ac:dyDescent="0.35">
      <c r="A20" s="18" t="s">
        <v>17</v>
      </c>
      <c r="B20" s="15">
        <v>584</v>
      </c>
      <c r="C20" s="15">
        <v>584</v>
      </c>
      <c r="D20" s="5" t="s">
        <v>19</v>
      </c>
    </row>
    <row r="21" spans="1:9" ht="21" x14ac:dyDescent="0.35">
      <c r="A21" s="18" t="s">
        <v>24</v>
      </c>
      <c r="B21" s="15">
        <v>408</v>
      </c>
      <c r="C21" s="15">
        <v>408</v>
      </c>
      <c r="D21" s="5" t="s">
        <v>19</v>
      </c>
    </row>
    <row r="22" spans="1:9" ht="21" x14ac:dyDescent="0.35">
      <c r="A22" s="18" t="s">
        <v>17</v>
      </c>
      <c r="B22" s="15">
        <v>1650</v>
      </c>
      <c r="C22" s="15">
        <v>1650</v>
      </c>
      <c r="D22" s="16" t="s">
        <v>19</v>
      </c>
      <c r="I22" s="11"/>
    </row>
    <row r="23" spans="1:9" ht="21" x14ac:dyDescent="0.35">
      <c r="A23" s="18" t="s">
        <v>24</v>
      </c>
      <c r="B23" s="15">
        <v>6690.09</v>
      </c>
      <c r="C23" s="15">
        <v>6690.09</v>
      </c>
      <c r="D23" s="16" t="s">
        <v>19</v>
      </c>
      <c r="H23" s="11"/>
    </row>
    <row r="24" spans="1:9" ht="21" x14ac:dyDescent="0.35">
      <c r="A24" s="18" t="s">
        <v>46</v>
      </c>
      <c r="B24" s="15">
        <v>363</v>
      </c>
      <c r="C24" s="15">
        <v>363</v>
      </c>
      <c r="D24" s="16" t="s">
        <v>47</v>
      </c>
    </row>
    <row r="25" spans="1:9" ht="21" x14ac:dyDescent="0.35">
      <c r="A25" s="18" t="s">
        <v>16</v>
      </c>
      <c r="B25" s="15">
        <v>1768.75</v>
      </c>
      <c r="C25" s="15">
        <v>1768.75</v>
      </c>
      <c r="D25" s="16" t="s">
        <v>47</v>
      </c>
    </row>
    <row r="26" spans="1:9" ht="21" x14ac:dyDescent="0.35">
      <c r="A26" s="18" t="s">
        <v>48</v>
      </c>
      <c r="B26" s="15">
        <v>990</v>
      </c>
      <c r="C26" s="15">
        <v>990</v>
      </c>
      <c r="D26" s="16" t="s">
        <v>47</v>
      </c>
    </row>
    <row r="27" spans="1:9" ht="21" x14ac:dyDescent="0.35">
      <c r="A27" s="18" t="s">
        <v>49</v>
      </c>
      <c r="B27" s="15">
        <v>18540</v>
      </c>
      <c r="C27" s="15">
        <v>18540</v>
      </c>
      <c r="D27" s="16" t="s">
        <v>47</v>
      </c>
    </row>
    <row r="28" spans="1:9" ht="21" x14ac:dyDescent="0.35">
      <c r="A28" s="18" t="s">
        <v>50</v>
      </c>
      <c r="B28" s="15">
        <v>1311.18</v>
      </c>
      <c r="C28" s="15">
        <v>1311.18</v>
      </c>
      <c r="D28" s="16" t="s">
        <v>47</v>
      </c>
    </row>
    <row r="29" spans="1:9" ht="21" x14ac:dyDescent="0.35">
      <c r="A29" s="18"/>
      <c r="B29" s="15"/>
      <c r="C29" s="15"/>
      <c r="D29" s="16"/>
    </row>
    <row r="30" spans="1:9" ht="21" x14ac:dyDescent="0.35">
      <c r="A30" s="18"/>
      <c r="B30" s="15"/>
      <c r="C30" s="15"/>
      <c r="D30" s="16"/>
    </row>
    <row r="31" spans="1:9" ht="21" x14ac:dyDescent="0.35">
      <c r="A31" s="4"/>
      <c r="B31" s="5"/>
      <c r="C31" s="5"/>
      <c r="D31" s="5"/>
    </row>
    <row r="32" spans="1:9" s="10" customFormat="1" ht="21" x14ac:dyDescent="0.35">
      <c r="A32" s="7" t="s">
        <v>3</v>
      </c>
      <c r="B32" s="8">
        <f>SUM(B6:B31)</f>
        <v>105025.56999999998</v>
      </c>
      <c r="C32" s="8">
        <f>SUM(C6:C31)</f>
        <v>105025.56999999998</v>
      </c>
      <c r="D32" s="7"/>
      <c r="E32" s="9">
        <v>67000</v>
      </c>
      <c r="F32" s="10" t="s">
        <v>4</v>
      </c>
    </row>
    <row r="33" spans="1:7" x14ac:dyDescent="0.25">
      <c r="C33" s="2">
        <v>124000</v>
      </c>
      <c r="E33" s="11">
        <f>E32-C32</f>
        <v>-38025.569999999978</v>
      </c>
      <c r="F33" s="2" t="s">
        <v>5</v>
      </c>
      <c r="G33" s="11">
        <f>C29+C30+C31+24640+186</f>
        <v>24826</v>
      </c>
    </row>
    <row r="34" spans="1:7" x14ac:dyDescent="0.25">
      <c r="C34" s="11">
        <f>C33-C32</f>
        <v>18974.430000000022</v>
      </c>
    </row>
    <row r="36" spans="1:7" ht="51" customHeight="1" x14ac:dyDescent="0.4">
      <c r="A36" s="47" t="s">
        <v>52</v>
      </c>
      <c r="B36" s="47"/>
      <c r="C36" s="47"/>
      <c r="D36" s="47"/>
    </row>
    <row r="38" spans="1:7" ht="15" customHeight="1" x14ac:dyDescent="0.25"/>
    <row r="39" spans="1:7" ht="21" customHeight="1" x14ac:dyDescent="0.35">
      <c r="A39" s="12" t="s">
        <v>13</v>
      </c>
      <c r="B39" s="45">
        <v>158</v>
      </c>
      <c r="C39" s="45">
        <v>158</v>
      </c>
      <c r="D39" s="5" t="s">
        <v>12</v>
      </c>
    </row>
    <row r="40" spans="1:7" ht="18.75" x14ac:dyDescent="0.3">
      <c r="A40" s="20" t="s">
        <v>23</v>
      </c>
      <c r="B40" s="46">
        <v>110</v>
      </c>
      <c r="C40" s="46">
        <v>110</v>
      </c>
      <c r="D40" s="20" t="s">
        <v>18</v>
      </c>
    </row>
    <row r="41" spans="1:7" ht="18.75" x14ac:dyDescent="0.3">
      <c r="A41" s="20" t="s">
        <v>51</v>
      </c>
      <c r="B41" s="46">
        <v>92</v>
      </c>
      <c r="C41" s="46">
        <v>92</v>
      </c>
      <c r="D41" s="20" t="s">
        <v>18</v>
      </c>
    </row>
    <row r="42" spans="1:7" ht="18.75" x14ac:dyDescent="0.3">
      <c r="A42" s="20"/>
      <c r="B42" s="46"/>
      <c r="C42" s="46"/>
      <c r="D42" s="20"/>
    </row>
    <row r="43" spans="1:7" x14ac:dyDescent="0.25">
      <c r="A43" s="20"/>
      <c r="B43" s="20"/>
      <c r="C43" s="20"/>
      <c r="D43" s="20"/>
    </row>
    <row r="44" spans="1:7" x14ac:dyDescent="0.25">
      <c r="A44" s="20"/>
      <c r="B44" s="20"/>
      <c r="C44" s="20"/>
      <c r="D44" s="20"/>
    </row>
    <row r="45" spans="1:7" x14ac:dyDescent="0.25">
      <c r="A45" s="20"/>
      <c r="B45" s="44">
        <f t="shared" ref="B45" si="0">SUM(B39:B44)</f>
        <v>360</v>
      </c>
      <c r="C45" s="44">
        <f>SUM(C39:C44)</f>
        <v>360</v>
      </c>
      <c r="D45" s="20"/>
    </row>
  </sheetData>
  <mergeCells count="7">
    <mergeCell ref="A36:D36"/>
    <mergeCell ref="A1:D1"/>
    <mergeCell ref="A2:D2"/>
    <mergeCell ref="A4:A5"/>
    <mergeCell ref="B4:B5"/>
    <mergeCell ref="C4:C5"/>
    <mergeCell ref="D4:D5"/>
  </mergeCells>
  <pageMargins left="0.70866141732283472" right="0.31496062992125984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"/>
  <sheetViews>
    <sheetView topLeftCell="A10" workbookViewId="0">
      <selection activeCell="N6" sqref="N6"/>
    </sheetView>
  </sheetViews>
  <sheetFormatPr defaultRowHeight="15" x14ac:dyDescent="0.25"/>
  <cols>
    <col min="1" max="1" width="1.7109375" customWidth="1"/>
    <col min="2" max="2" width="5.7109375" customWidth="1"/>
    <col min="3" max="3" width="29.5703125" customWidth="1"/>
    <col min="4" max="4" width="19" customWidth="1"/>
    <col min="5" max="5" width="20" customWidth="1"/>
    <col min="6" max="6" width="5.85546875" customWidth="1"/>
    <col min="7" max="7" width="6" customWidth="1"/>
    <col min="8" max="8" width="7.5703125" customWidth="1"/>
    <col min="9" max="9" width="9" customWidth="1"/>
    <col min="10" max="10" width="8.7109375" customWidth="1"/>
    <col min="11" max="11" width="13.42578125" customWidth="1"/>
    <col min="12" max="12" width="4.5703125" customWidth="1"/>
  </cols>
  <sheetData>
    <row r="3" spans="2:12" ht="56.25" customHeight="1" thickBot="1" x14ac:dyDescent="0.3"/>
    <row r="4" spans="2:12" ht="42" customHeight="1" thickBot="1" x14ac:dyDescent="0.3">
      <c r="B4" s="53" t="s">
        <v>25</v>
      </c>
      <c r="C4" s="55" t="s">
        <v>43</v>
      </c>
      <c r="D4" s="56"/>
      <c r="E4" s="56"/>
      <c r="F4" s="56"/>
      <c r="G4" s="56"/>
      <c r="H4" s="56"/>
      <c r="I4" s="56"/>
      <c r="J4" s="56"/>
      <c r="K4" s="57"/>
    </row>
    <row r="5" spans="2:12" ht="64.5" customHeight="1" thickBot="1" x14ac:dyDescent="0.3">
      <c r="B5" s="54"/>
      <c r="C5" s="21" t="s">
        <v>26</v>
      </c>
      <c r="D5" s="22" t="s">
        <v>27</v>
      </c>
      <c r="E5" s="33" t="s">
        <v>28</v>
      </c>
      <c r="F5" s="33"/>
      <c r="G5" s="33" t="s">
        <v>29</v>
      </c>
      <c r="H5" s="33" t="s">
        <v>30</v>
      </c>
      <c r="I5" s="34" t="s">
        <v>31</v>
      </c>
      <c r="J5" s="23" t="s">
        <v>32</v>
      </c>
      <c r="K5" s="24" t="s">
        <v>33</v>
      </c>
    </row>
    <row r="6" spans="2:12" ht="38.25" customHeight="1" x14ac:dyDescent="0.25">
      <c r="B6" s="25">
        <v>1014</v>
      </c>
      <c r="C6" s="26" t="s">
        <v>34</v>
      </c>
      <c r="D6" s="40" t="s">
        <v>35</v>
      </c>
      <c r="E6" s="41" t="s">
        <v>36</v>
      </c>
      <c r="F6" s="35" t="s">
        <v>37</v>
      </c>
      <c r="G6" s="35">
        <v>2</v>
      </c>
      <c r="H6" s="36">
        <v>11699</v>
      </c>
      <c r="I6" s="36">
        <f>J6*5/6</f>
        <v>19498.333333333332</v>
      </c>
      <c r="J6" s="28">
        <v>23398</v>
      </c>
      <c r="K6" s="28" t="s">
        <v>38</v>
      </c>
      <c r="L6" s="51" t="s">
        <v>45</v>
      </c>
    </row>
    <row r="7" spans="2:12" ht="89.25" customHeight="1" x14ac:dyDescent="0.25">
      <c r="B7" s="29">
        <v>1014</v>
      </c>
      <c r="C7" s="30" t="s">
        <v>39</v>
      </c>
      <c r="D7" s="40" t="s">
        <v>35</v>
      </c>
      <c r="E7" s="41" t="s">
        <v>36</v>
      </c>
      <c r="F7" s="37" t="s">
        <v>37</v>
      </c>
      <c r="G7" s="37">
        <v>2</v>
      </c>
      <c r="H7" s="38">
        <v>10801</v>
      </c>
      <c r="I7" s="36">
        <f>J7*5/6</f>
        <v>18001.666666666668</v>
      </c>
      <c r="J7" s="31">
        <v>21602</v>
      </c>
      <c r="K7" s="28" t="s">
        <v>38</v>
      </c>
      <c r="L7" s="52"/>
    </row>
    <row r="8" spans="2:12" ht="24.75" customHeight="1" x14ac:dyDescent="0.25">
      <c r="B8" s="29">
        <v>1014</v>
      </c>
      <c r="C8" s="30" t="s">
        <v>34</v>
      </c>
      <c r="D8" s="42" t="s">
        <v>40</v>
      </c>
      <c r="E8" s="43" t="s">
        <v>41</v>
      </c>
      <c r="F8" s="37" t="s">
        <v>37</v>
      </c>
      <c r="G8" s="37">
        <v>1</v>
      </c>
      <c r="H8" s="38">
        <v>9857</v>
      </c>
      <c r="I8" s="38">
        <v>9857</v>
      </c>
      <c r="J8" s="31">
        <v>9857</v>
      </c>
      <c r="K8" s="28" t="s">
        <v>38</v>
      </c>
      <c r="L8" s="51" t="s">
        <v>44</v>
      </c>
    </row>
    <row r="9" spans="2:12" ht="27" customHeight="1" x14ac:dyDescent="0.25">
      <c r="B9" s="29">
        <v>1014</v>
      </c>
      <c r="C9" s="39" t="s">
        <v>42</v>
      </c>
      <c r="D9" s="39" t="s">
        <v>40</v>
      </c>
      <c r="E9" s="43" t="s">
        <v>41</v>
      </c>
      <c r="F9" s="37" t="s">
        <v>37</v>
      </c>
      <c r="G9" s="37">
        <v>1</v>
      </c>
      <c r="H9" s="38">
        <v>6003</v>
      </c>
      <c r="I9" s="38">
        <v>6003</v>
      </c>
      <c r="J9" s="31">
        <v>6003</v>
      </c>
      <c r="K9" s="28" t="s">
        <v>38</v>
      </c>
      <c r="L9" s="52"/>
    </row>
    <row r="10" spans="2:12" x14ac:dyDescent="0.25">
      <c r="B10" s="29"/>
      <c r="C10" s="32"/>
      <c r="D10" s="27"/>
      <c r="E10" s="37"/>
      <c r="F10" s="37"/>
      <c r="G10" s="37"/>
      <c r="H10" s="38"/>
      <c r="I10" s="38"/>
      <c r="J10" s="31">
        <f>SUM(J6:J9)</f>
        <v>60860</v>
      </c>
      <c r="K10" s="31"/>
    </row>
  </sheetData>
  <mergeCells count="4">
    <mergeCell ref="L8:L9"/>
    <mergeCell ref="L6:L7"/>
    <mergeCell ref="B4:B5"/>
    <mergeCell ref="C4:K4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2019-10-10T08:49:56Z</dcterms:modified>
</cp:coreProperties>
</file>