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c2bf0af82c4b9a/Desktop/"/>
    </mc:Choice>
  </mc:AlternateContent>
  <xr:revisionPtr revIDLastSave="0" documentId="8_{BB921F8B-3490-40A6-BF48-7D53C1462643}" xr6:coauthVersionLast="47" xr6:coauthVersionMax="47" xr10:uidLastSave="{00000000-0000-0000-0000-000000000000}"/>
  <bookViews>
    <workbookView xWindow="2532" yWindow="612" windowWidth="16200" windowHeight="11712" xr2:uid="{11567256-2C2C-484D-BF03-CECF9D1E2B90}"/>
  </bookViews>
  <sheets>
    <sheet name="Аркуш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1" l="1"/>
  <c r="A101" i="1"/>
  <c r="J87" i="1"/>
  <c r="J85" i="1"/>
  <c r="I84" i="1"/>
  <c r="H84" i="1"/>
  <c r="G84" i="1"/>
  <c r="F84" i="1"/>
  <c r="J84" i="1" s="1"/>
  <c r="E84" i="1"/>
  <c r="D84" i="1"/>
  <c r="J83" i="1"/>
  <c r="J82" i="1"/>
  <c r="J81" i="1"/>
  <c r="I80" i="1"/>
  <c r="I79" i="1" s="1"/>
  <c r="H80" i="1"/>
  <c r="G80" i="1"/>
  <c r="F80" i="1"/>
  <c r="J80" i="1" s="1"/>
  <c r="E80" i="1"/>
  <c r="D80" i="1"/>
  <c r="D79" i="1" s="1"/>
  <c r="H79" i="1"/>
  <c r="G79" i="1"/>
  <c r="F79" i="1"/>
  <c r="J79" i="1" s="1"/>
  <c r="E79" i="1"/>
  <c r="J78" i="1"/>
  <c r="J77" i="1"/>
  <c r="J76" i="1"/>
  <c r="J75" i="1"/>
  <c r="J74" i="1"/>
  <c r="I74" i="1"/>
  <c r="H74" i="1"/>
  <c r="G74" i="1"/>
  <c r="F74" i="1"/>
  <c r="E74" i="1"/>
  <c r="D74" i="1"/>
  <c r="J73" i="1"/>
  <c r="J72" i="1"/>
  <c r="J71" i="1"/>
  <c r="J70" i="1"/>
  <c r="J69" i="1"/>
  <c r="I68" i="1"/>
  <c r="H68" i="1"/>
  <c r="G68" i="1"/>
  <c r="F68" i="1"/>
  <c r="F60" i="1" s="1"/>
  <c r="E68" i="1"/>
  <c r="E60" i="1" s="1"/>
  <c r="E59" i="1" s="1"/>
  <c r="D68" i="1"/>
  <c r="H67" i="1"/>
  <c r="J67" i="1" s="1"/>
  <c r="J66" i="1"/>
  <c r="I65" i="1"/>
  <c r="I60" i="1" s="1"/>
  <c r="I59" i="1" s="1"/>
  <c r="H65" i="1"/>
  <c r="G65" i="1"/>
  <c r="G60" i="1" s="1"/>
  <c r="G59" i="1" s="1"/>
  <c r="G23" i="1" s="1"/>
  <c r="F65" i="1"/>
  <c r="E65" i="1"/>
  <c r="D65" i="1"/>
  <c r="D60" i="1" s="1"/>
  <c r="D59" i="1" s="1"/>
  <c r="J64" i="1"/>
  <c r="J63" i="1"/>
  <c r="J62" i="1"/>
  <c r="I62" i="1"/>
  <c r="H62" i="1"/>
  <c r="G62" i="1"/>
  <c r="F62" i="1"/>
  <c r="E62" i="1"/>
  <c r="D62" i="1"/>
  <c r="J61" i="1"/>
  <c r="H60" i="1"/>
  <c r="H59" i="1" s="1"/>
  <c r="J58" i="1"/>
  <c r="J57" i="1"/>
  <c r="J56" i="1"/>
  <c r="J55" i="1"/>
  <c r="J54" i="1"/>
  <c r="I54" i="1"/>
  <c r="H54" i="1"/>
  <c r="G54" i="1"/>
  <c r="F54" i="1"/>
  <c r="D54" i="1"/>
  <c r="J53" i="1"/>
  <c r="J52" i="1"/>
  <c r="J51" i="1"/>
  <c r="I50" i="1"/>
  <c r="H50" i="1"/>
  <c r="J50" i="1" s="1"/>
  <c r="G50" i="1"/>
  <c r="F50" i="1"/>
  <c r="E50" i="1"/>
  <c r="D50" i="1"/>
  <c r="J49" i="1"/>
  <c r="J48" i="1"/>
  <c r="I47" i="1"/>
  <c r="H47" i="1"/>
  <c r="G47" i="1"/>
  <c r="F47" i="1"/>
  <c r="J47" i="1" s="1"/>
  <c r="E47" i="1"/>
  <c r="D47" i="1"/>
  <c r="J46" i="1"/>
  <c r="J45" i="1"/>
  <c r="J44" i="1"/>
  <c r="I44" i="1"/>
  <c r="F44" i="1"/>
  <c r="J43" i="1"/>
  <c r="H43" i="1"/>
  <c r="J42" i="1"/>
  <c r="H42" i="1"/>
  <c r="H41" i="1"/>
  <c r="J41" i="1" s="1"/>
  <c r="J40" i="1"/>
  <c r="H40" i="1"/>
  <c r="J39" i="1"/>
  <c r="H39" i="1"/>
  <c r="J38" i="1"/>
  <c r="I37" i="1"/>
  <c r="G37" i="1"/>
  <c r="H37" i="1" s="1"/>
  <c r="F37" i="1"/>
  <c r="D37" i="1"/>
  <c r="D30" i="1" s="1"/>
  <c r="J36" i="1"/>
  <c r="J35" i="1"/>
  <c r="J34" i="1"/>
  <c r="H34" i="1"/>
  <c r="J33" i="1"/>
  <c r="J32" i="1"/>
  <c r="H31" i="1"/>
  <c r="I30" i="1"/>
  <c r="G30" i="1"/>
  <c r="F30" i="1"/>
  <c r="J29" i="1"/>
  <c r="H29" i="1"/>
  <c r="J28" i="1"/>
  <c r="H28" i="1"/>
  <c r="D28" i="1"/>
  <c r="J27" i="1"/>
  <c r="H27" i="1"/>
  <c r="I26" i="1"/>
  <c r="H26" i="1"/>
  <c r="F26" i="1"/>
  <c r="J26" i="1" s="1"/>
  <c r="D26" i="1"/>
  <c r="D25" i="1" s="1"/>
  <c r="I25" i="1"/>
  <c r="H25" i="1"/>
  <c r="G25" i="1"/>
  <c r="I24" i="1"/>
  <c r="G24" i="1"/>
  <c r="E23" i="1"/>
  <c r="D14" i="1"/>
  <c r="E13" i="1"/>
  <c r="D12" i="1"/>
  <c r="E12" i="1" s="1"/>
  <c r="B11" i="1"/>
  <c r="J10" i="1"/>
  <c r="B10" i="1"/>
  <c r="I23" i="1" l="1"/>
  <c r="H30" i="1"/>
  <c r="J37" i="1"/>
  <c r="D24" i="1"/>
  <c r="D23" i="1" s="1"/>
  <c r="F59" i="1"/>
  <c r="J59" i="1" s="1"/>
  <c r="J60" i="1"/>
  <c r="J65" i="1"/>
  <c r="F25" i="1"/>
  <c r="J68" i="1"/>
  <c r="J25" i="1" l="1"/>
  <c r="F24" i="1"/>
  <c r="H24" i="1"/>
  <c r="H23" i="1" s="1"/>
  <c r="J30" i="1"/>
  <c r="F23" i="1" l="1"/>
  <c r="J23" i="1" s="1"/>
  <c r="J24" i="1"/>
</calcChain>
</file>

<file path=xl/sharedStrings.xml><?xml version="1.0" encoding="utf-8"?>
<sst xmlns="http://schemas.openxmlformats.org/spreadsheetml/2006/main" count="120" uniqueCount="113">
  <si>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</si>
  <si>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</si>
  <si>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та використання коштів загального фонду ( форма №2м)</t>
  </si>
  <si>
    <t>за І квартал 2022рік.</t>
  </si>
  <si>
    <t>коди</t>
  </si>
  <si>
    <t>Установа</t>
  </si>
  <si>
    <t>Відділ освіти Пустомитівської міської ради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</si>
  <si>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</si>
  <si>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</si>
  <si>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</si>
  <si>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</si>
  <si>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</si>
  <si>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</si>
  <si>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</si>
  <si>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</si>
  <si>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залишки освітньої субвенції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</si>
  <si>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</si>
  <si>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</si>
  <si>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Пустомитівський ліцей №1 Пустомитівської міської ради Львівської області </t>
  </si>
  <si>
    <r>
      <t>Періодичність:</t>
    </r>
    <r>
      <rPr>
        <u/>
        <sz val="8"/>
        <color indexed="8"/>
        <rFont val="Times New Roman"/>
        <family val="1"/>
        <charset val="204"/>
      </rPr>
      <t xml:space="preserve"> квартальна, </t>
    </r>
    <r>
      <rPr>
        <sz val="8"/>
        <color indexed="8"/>
        <rFont val="Times New Roman"/>
        <family val="1"/>
        <charset val="204"/>
      </rPr>
      <t>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</si>
  <si>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</si>
  <si>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</si>
  <si>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</si>
  <si>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</si>
  <si>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</si>
  <si>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</si>
  <si>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</si>
  <si>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</si>
  <si>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</si>
  <si>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</si>
  <si>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</si>
  <si>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</si>
  <si>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</si>
  <si>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</si>
  <si>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</si>
  <si>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</si>
  <si>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</si>
  <si>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</si>
  <si>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</si>
  <si>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</si>
  <si>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</si>
  <si>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</si>
  <si>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</si>
  <si>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</si>
  <si>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</si>
  <si>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</si>
  <si>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</si>
  <si>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</si>
  <si>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</si>
  <si>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</si>
  <si>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</si>
  <si>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</si>
  <si>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</si>
  <si>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</si>
  <si>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</si>
  <si>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</si>
  <si>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</si>
  <si>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</si>
  <si>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</si>
  <si>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</si>
  <si>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</si>
  <si>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</si>
  <si>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</si>
  <si>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</si>
  <si>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</si>
  <si>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</si>
  <si>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</si>
  <si>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</si>
  <si>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</si>
  <si>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</si>
  <si>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</si>
  <si>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</si>
  <si>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</si>
  <si>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</si>
  <si>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</si>
  <si>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</si>
  <si>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</si>
  <si>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</si>
  <si>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</si>
  <si>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</si>
  <si>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</si>
  <si>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</si>
  <si>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</si>
  <si>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</si>
  <si>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</si>
  <si>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</si>
  <si>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</si>
  <si>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</si>
  <si>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</si>
  <si>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</si>
  <si>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</si>
  <si>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</si>
  <si>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</si>
  <si>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</si>
  <si>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</si>
  <si>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</si>
  <si>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</si>
  <si>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</si>
  <si>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</si>
  <si>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</si>
  <si>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</si>
  <si>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</si>
  <si>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</si>
  <si>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</si>
  <si>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</si>
  <si>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</si>
  <si>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</si>
  <si>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</si>
  <si>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Н. КОГУТ</t>
  </si>
  <si>
    <t>(підпис)</t>
  </si>
  <si>
    <t>(ініціали, прізвище)</t>
  </si>
  <si>
    <t>Н. ГАВРИЛЮК</t>
  </si>
  <si>
    <t>14 квітня  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</si>
</sst>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4" fontId="14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Border="1" applyAlignment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>
      <alignment horizontal="right" vertical="center"/>
    </xf>
    <xf numFmtId="0" fontId="0" fillId="2" borderId="0" xfId="0" applyFill="1"/>
    <xf numFmtId="0" fontId="19" fillId="0" borderId="0" xfId="0" applyFont="1"/>
    <xf numFmtId="0" fontId="1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0" fillId="0" borderId="8" xfId="0" applyFont="1" applyBorder="1" applyAlignment="1">
      <alignment horizontal="center" vertical="top"/>
    </xf>
    <xf numFmtId="2" fontId="2" fillId="0" borderId="0" xfId="0" applyNumberFormat="1" applyFont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4;&#1110;&#1090;%20&#1087;&#1088;&#1086;&#1079;&#1086;&#1088;&#1086;%20-%20&#1055;&#1091;&#1089;&#1090;&#1086;&#1084;&#1080;&#1090;&#1080;%20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П№1 (зос )"/>
      <sheetName val=" П №1 с"/>
      <sheetName val="П№1 (м)"/>
      <sheetName val="П№1 (м) (2)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5">
          <cell r="B5" t="str">
            <v>м.Пустомити</v>
          </cell>
        </row>
        <row r="14">
          <cell r="B14">
            <v>4623610100</v>
          </cell>
        </row>
        <row r="15">
          <cell r="D15" t="str">
            <v>Орган державної влади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2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6983-7AFA-4DCC-8E28-4DB4B3E159B8}">
  <dimension ref="A1:L105"/>
  <sheetViews>
    <sheetView tabSelected="1" topLeftCell="A2" workbookViewId="0">
      <selection sqref="A1:L106"/>
    </sheetView>
  </sheetViews>
  <sheetFormatPr defaultRowHeight="14.4" x14ac:dyDescent="0.3"/>
  <cols>
    <col min="1" max="1" width="63.88671875" customWidth="1"/>
  </cols>
  <sheetData>
    <row r="1" spans="1:12" x14ac:dyDescent="0.3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 ht="38.4" customHeight="1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 x14ac:dyDescent="0.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 x14ac:dyDescent="0.3">
      <c r="A5" s="4" t="s">
        <v>2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x14ac:dyDescent="0.3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 x14ac:dyDescent="0.3">
      <c r="A7" s="6"/>
      <c r="B7" s="6"/>
      <c r="C7" s="6"/>
      <c r="D7" s="6"/>
      <c r="E7" s="6"/>
      <c r="F7" s="6"/>
      <c r="G7" s="6"/>
      <c r="H7" s="6"/>
      <c r="I7" s="6"/>
      <c r="J7" s="7" t="s">
        <v>4</v>
      </c>
      <c r="K7" s="6"/>
      <c r="L7" s="6"/>
    </row>
    <row r="8" spans="1:12" x14ac:dyDescent="0.3">
      <c r="A8" s="6"/>
      <c r="B8" s="6"/>
      <c r="C8" s="6"/>
      <c r="D8" s="6"/>
      <c r="E8" s="6"/>
      <c r="F8" s="6"/>
      <c r="G8" s="6"/>
      <c r="H8" s="6"/>
      <c r="I8" s="6"/>
      <c r="J8" s="8"/>
      <c r="K8" s="6"/>
      <c r="L8" s="6"/>
    </row>
    <row r="9" spans="1:12" x14ac:dyDescent="0.3">
      <c r="A9" s="9" t="s">
        <v>5</v>
      </c>
      <c r="B9" s="10" t="s">
        <v>6</v>
      </c>
      <c r="C9" s="10"/>
      <c r="D9" s="10"/>
      <c r="E9" s="10"/>
      <c r="F9" s="10"/>
      <c r="G9" s="10"/>
      <c r="H9" s="6" t="s">
        <v>7</v>
      </c>
      <c r="I9" s="6"/>
      <c r="J9" s="11">
        <v>44069391</v>
      </c>
      <c r="K9" s="12"/>
      <c r="L9" s="12"/>
    </row>
    <row r="10" spans="1:12" x14ac:dyDescent="0.3">
      <c r="A10" s="13" t="s">
        <v>8</v>
      </c>
      <c r="B10" s="14" t="str">
        <f>[1]ЗАПОЛНИТЬ!B5</f>
        <v>м.Пустомити</v>
      </c>
      <c r="C10" s="14"/>
      <c r="D10" s="14"/>
      <c r="E10" s="14"/>
      <c r="F10" s="14"/>
      <c r="G10" s="14"/>
      <c r="H10" s="6" t="s">
        <v>9</v>
      </c>
      <c r="I10" s="6"/>
      <c r="J10" s="15">
        <f>[1]ЗАПОЛНИТЬ!B14</f>
        <v>4623610100</v>
      </c>
      <c r="K10" s="12"/>
      <c r="L10" s="13"/>
    </row>
    <row r="11" spans="1:12" x14ac:dyDescent="0.3">
      <c r="A11" s="16" t="s">
        <v>10</v>
      </c>
      <c r="B11" s="17" t="str">
        <f>[1]ЗАПОЛНИТЬ!D15</f>
        <v>Орган державної влади</v>
      </c>
      <c r="C11" s="17"/>
      <c r="D11" s="17"/>
      <c r="E11" s="17"/>
      <c r="F11" s="17"/>
      <c r="G11" s="17"/>
      <c r="H11" s="6" t="s">
        <v>11</v>
      </c>
      <c r="I11" s="6"/>
      <c r="J11" s="15">
        <v>420</v>
      </c>
      <c r="K11" s="12"/>
      <c r="L11" s="13"/>
    </row>
    <row r="12" spans="1:12" x14ac:dyDescent="0.3">
      <c r="A12" s="18" t="s">
        <v>12</v>
      </c>
      <c r="B12" s="18"/>
      <c r="C12" s="18"/>
      <c r="D12" s="19">
        <f>[1]ЗАПОЛНИТЬ!H9</f>
        <v>0</v>
      </c>
      <c r="E12" s="20" t="str">
        <f>IF(D12&gt;0,VLOOKUP(D12,'[1]ДовидникКВК(ГОС)'!A$1:B$65536,2,FALSE),"")</f>
        <v/>
      </c>
      <c r="F12" s="20"/>
      <c r="G12" s="20"/>
      <c r="H12" s="20"/>
      <c r="I12" s="6"/>
      <c r="J12" s="6"/>
      <c r="K12" s="21"/>
      <c r="L12" s="12"/>
    </row>
    <row r="13" spans="1:12" x14ac:dyDescent="0.3">
      <c r="A13" s="18" t="s">
        <v>13</v>
      </c>
      <c r="B13" s="18"/>
      <c r="C13" s="18"/>
      <c r="D13" s="22"/>
      <c r="E13" s="23" t="str">
        <f>IF(D13&gt;0,VLOOKUP(D13,[1]ДовидникКПК!B$1:C$65536,2,FALSE),"")</f>
        <v/>
      </c>
      <c r="F13" s="23"/>
      <c r="G13" s="23"/>
      <c r="H13" s="23"/>
      <c r="I13" s="23"/>
      <c r="J13" s="23"/>
      <c r="K13" s="12"/>
      <c r="L13" s="12"/>
    </row>
    <row r="14" spans="1:12" x14ac:dyDescent="0.3">
      <c r="A14" s="18" t="s">
        <v>14</v>
      </c>
      <c r="B14" s="18"/>
      <c r="C14" s="18"/>
      <c r="D14" s="24">
        <f>[1]ЗАПОЛНИТЬ!H10</f>
        <v>0</v>
      </c>
      <c r="E14" s="25" t="s">
        <v>15</v>
      </c>
      <c r="F14" s="25"/>
      <c r="G14" s="25"/>
      <c r="H14" s="25"/>
      <c r="I14" s="25"/>
      <c r="J14" s="25"/>
      <c r="K14" s="12"/>
      <c r="L14" s="12"/>
    </row>
    <row r="15" spans="1:12" ht="18" x14ac:dyDescent="0.35">
      <c r="A15" s="18" t="s">
        <v>16</v>
      </c>
      <c r="B15" s="18"/>
      <c r="C15" s="18"/>
      <c r="D15" s="26" t="s">
        <v>17</v>
      </c>
      <c r="E15" s="27" t="s">
        <v>18</v>
      </c>
      <c r="F15" s="28"/>
      <c r="G15" s="28"/>
      <c r="H15" s="28"/>
      <c r="I15" s="28"/>
      <c r="J15" s="28"/>
      <c r="K15" s="12"/>
      <c r="L15" s="12"/>
    </row>
    <row r="16" spans="1:12" ht="40.799999999999997" x14ac:dyDescent="0.3">
      <c r="A16" s="29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0.6" x14ac:dyDescent="0.3">
      <c r="A17" s="29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" thickBot="1" x14ac:dyDescent="0.3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15.6" thickTop="1" thickBot="1" x14ac:dyDescent="0.35">
      <c r="A19" s="31" t="s">
        <v>21</v>
      </c>
      <c r="B19" s="32" t="s">
        <v>22</v>
      </c>
      <c r="C19" s="31" t="s">
        <v>23</v>
      </c>
      <c r="D19" s="32" t="s">
        <v>24</v>
      </c>
      <c r="E19" s="32" t="s">
        <v>25</v>
      </c>
      <c r="F19" s="33" t="s">
        <v>26</v>
      </c>
      <c r="G19" s="33" t="s">
        <v>27</v>
      </c>
      <c r="H19" s="33" t="s">
        <v>28</v>
      </c>
      <c r="I19" s="33" t="s">
        <v>29</v>
      </c>
      <c r="J19" s="32" t="s">
        <v>30</v>
      </c>
      <c r="K19" s="6"/>
      <c r="L19" s="6"/>
    </row>
    <row r="20" spans="1:12" ht="15.6" thickTop="1" thickBot="1" x14ac:dyDescent="0.35">
      <c r="A20" s="31"/>
      <c r="B20" s="32"/>
      <c r="C20" s="31"/>
      <c r="D20" s="32"/>
      <c r="E20" s="32"/>
      <c r="F20" s="33"/>
      <c r="G20" s="33"/>
      <c r="H20" s="33"/>
      <c r="I20" s="33"/>
      <c r="J20" s="32"/>
      <c r="K20" s="6"/>
      <c r="L20" s="6"/>
    </row>
    <row r="21" spans="1:12" ht="15.6" thickTop="1" thickBot="1" x14ac:dyDescent="0.35">
      <c r="A21" s="31"/>
      <c r="B21" s="32"/>
      <c r="C21" s="31"/>
      <c r="D21" s="32"/>
      <c r="E21" s="32"/>
      <c r="F21" s="33"/>
      <c r="G21" s="33"/>
      <c r="H21" s="33"/>
      <c r="I21" s="33"/>
      <c r="J21" s="32"/>
      <c r="K21" s="6"/>
      <c r="L21" s="6"/>
    </row>
    <row r="22" spans="1:12" ht="15.6" thickTop="1" thickBot="1" x14ac:dyDescent="0.35">
      <c r="A22" s="34">
        <v>1</v>
      </c>
      <c r="B22" s="34">
        <v>2</v>
      </c>
      <c r="C22" s="34">
        <v>3</v>
      </c>
      <c r="D22" s="34">
        <v>4</v>
      </c>
      <c r="E22" s="34">
        <v>5</v>
      </c>
      <c r="F22" s="34">
        <v>6</v>
      </c>
      <c r="G22" s="34">
        <v>7</v>
      </c>
      <c r="H22" s="34">
        <v>8</v>
      </c>
      <c r="I22" s="34">
        <v>9</v>
      </c>
      <c r="J22" s="34">
        <v>9</v>
      </c>
      <c r="K22" s="6"/>
      <c r="L22" s="6"/>
    </row>
    <row r="23" spans="1:12" ht="42" thickTop="1" thickBot="1" x14ac:dyDescent="0.35">
      <c r="A23" s="35" t="s">
        <v>31</v>
      </c>
      <c r="B23" s="35" t="s">
        <v>32</v>
      </c>
      <c r="C23" s="36" t="s">
        <v>33</v>
      </c>
      <c r="D23" s="37">
        <f>D24+D59+D79+D84+D87</f>
        <v>1510279.67</v>
      </c>
      <c r="E23" s="37">
        <f>E26+E29+E32+E33+E37+E45+E46+E86+E54</f>
        <v>0</v>
      </c>
      <c r="F23" s="37">
        <f>F24+F59+F79+F84+F87</f>
        <v>0</v>
      </c>
      <c r="G23" s="37">
        <f>G24+G59+G79+G84+G87</f>
        <v>284481.82</v>
      </c>
      <c r="H23" s="37">
        <f>H24+H59+H79+H84+H87</f>
        <v>284481.82</v>
      </c>
      <c r="I23" s="37">
        <f>I24+I59+I79+I84+I87</f>
        <v>0</v>
      </c>
      <c r="J23" s="37">
        <f>F23+G23-H23</f>
        <v>0</v>
      </c>
      <c r="K23" s="6"/>
      <c r="L23" s="6"/>
    </row>
    <row r="24" spans="1:12" ht="31.8" thickTop="1" thickBot="1" x14ac:dyDescent="0.35">
      <c r="A24" s="38" t="s">
        <v>34</v>
      </c>
      <c r="B24" s="35">
        <v>2000</v>
      </c>
      <c r="C24" s="36" t="s">
        <v>35</v>
      </c>
      <c r="D24" s="37">
        <f>D25+D30+D47+D50+D54+D58</f>
        <v>0</v>
      </c>
      <c r="E24" s="37">
        <v>0</v>
      </c>
      <c r="F24" s="37">
        <f>F25+F30+F47+F50+F54+F58</f>
        <v>0</v>
      </c>
      <c r="G24" s="37">
        <f>G25+G30+G47+G50+G54+G58</f>
        <v>0</v>
      </c>
      <c r="H24" s="37">
        <f>H25+H30+H47+H50+H54+H58</f>
        <v>0</v>
      </c>
      <c r="I24" s="37">
        <f>I25+I30+I47+I50+I54+I58</f>
        <v>0</v>
      </c>
      <c r="J24" s="37">
        <f t="shared" ref="J24:J87" si="0">F24+G24-H24</f>
        <v>0</v>
      </c>
      <c r="K24" s="6"/>
      <c r="L24" s="6"/>
    </row>
    <row r="25" spans="1:12" ht="52.2" thickTop="1" thickBot="1" x14ac:dyDescent="0.35">
      <c r="A25" s="39" t="s">
        <v>36</v>
      </c>
      <c r="B25" s="35">
        <v>2100</v>
      </c>
      <c r="C25" s="36" t="s">
        <v>37</v>
      </c>
      <c r="D25" s="37">
        <f>D26</f>
        <v>0</v>
      </c>
      <c r="E25" s="37">
        <v>0</v>
      </c>
      <c r="F25" s="37">
        <f>F26+F29</f>
        <v>0</v>
      </c>
      <c r="G25" s="37">
        <f>G26+G29</f>
        <v>0</v>
      </c>
      <c r="H25" s="37">
        <f>H26+H29</f>
        <v>0</v>
      </c>
      <c r="I25" s="37">
        <f>I26+I29</f>
        <v>0</v>
      </c>
      <c r="J25" s="37">
        <f t="shared" si="0"/>
        <v>0</v>
      </c>
      <c r="K25" s="6"/>
      <c r="L25" s="6"/>
    </row>
    <row r="26" spans="1:12" ht="21.6" thickTop="1" thickBot="1" x14ac:dyDescent="0.35">
      <c r="A26" s="40" t="s">
        <v>38</v>
      </c>
      <c r="B26" s="41">
        <v>2110</v>
      </c>
      <c r="C26" s="42" t="s">
        <v>39</v>
      </c>
      <c r="D26" s="43">
        <f>D27+D29</f>
        <v>0</v>
      </c>
      <c r="E26" s="44">
        <v>0</v>
      </c>
      <c r="F26" s="43">
        <f>SUM(F27:F28)</f>
        <v>0</v>
      </c>
      <c r="G26" s="43">
        <v>0</v>
      </c>
      <c r="H26" s="43">
        <f>G26</f>
        <v>0</v>
      </c>
      <c r="I26" s="43">
        <f>SUM(I27:I28)</f>
        <v>0</v>
      </c>
      <c r="J26" s="45">
        <f t="shared" si="0"/>
        <v>0</v>
      </c>
      <c r="K26" s="6"/>
      <c r="L26" s="6"/>
    </row>
    <row r="27" spans="1:12" ht="21.6" thickTop="1" thickBot="1" x14ac:dyDescent="0.35">
      <c r="A27" s="46" t="s">
        <v>40</v>
      </c>
      <c r="B27" s="38">
        <v>2111</v>
      </c>
      <c r="C27" s="47" t="s">
        <v>41</v>
      </c>
      <c r="D27" s="48">
        <v>0</v>
      </c>
      <c r="E27" s="49">
        <v>0</v>
      </c>
      <c r="F27" s="48">
        <v>0</v>
      </c>
      <c r="G27" s="48">
        <v>0</v>
      </c>
      <c r="H27" s="48">
        <f>G27</f>
        <v>0</v>
      </c>
      <c r="I27" s="48">
        <v>0</v>
      </c>
      <c r="J27" s="50">
        <f t="shared" si="0"/>
        <v>0</v>
      </c>
      <c r="K27" s="6"/>
      <c r="L27" s="6"/>
    </row>
    <row r="28" spans="1:12" ht="52.2" thickTop="1" thickBot="1" x14ac:dyDescent="0.35">
      <c r="A28" s="46" t="s">
        <v>42</v>
      </c>
      <c r="B28" s="38">
        <v>2112</v>
      </c>
      <c r="C28" s="47" t="s">
        <v>43</v>
      </c>
      <c r="D28" s="48">
        <f>D29</f>
        <v>0</v>
      </c>
      <c r="E28" s="49">
        <v>0</v>
      </c>
      <c r="F28" s="48">
        <v>0</v>
      </c>
      <c r="G28" s="48">
        <v>0</v>
      </c>
      <c r="H28" s="48">
        <f>G28</f>
        <v>0</v>
      </c>
      <c r="I28" s="48">
        <v>0</v>
      </c>
      <c r="J28" s="50">
        <f>F28+G28-H28</f>
        <v>0</v>
      </c>
      <c r="K28" s="6"/>
      <c r="L28" s="6"/>
    </row>
    <row r="29" spans="1:12" ht="31.8" thickTop="1" thickBot="1" x14ac:dyDescent="0.35">
      <c r="A29" s="51" t="s">
        <v>44</v>
      </c>
      <c r="B29" s="41">
        <v>2120</v>
      </c>
      <c r="C29" s="42" t="s">
        <v>45</v>
      </c>
      <c r="D29" s="44">
        <v>0</v>
      </c>
      <c r="E29" s="44">
        <v>0</v>
      </c>
      <c r="F29" s="44">
        <v>0</v>
      </c>
      <c r="G29" s="44">
        <v>0</v>
      </c>
      <c r="H29" s="44">
        <f>G29</f>
        <v>0</v>
      </c>
      <c r="I29" s="44">
        <v>0</v>
      </c>
      <c r="J29" s="45">
        <f>F29+G29-H29</f>
        <v>0</v>
      </c>
      <c r="K29" s="6"/>
      <c r="L29" s="6"/>
    </row>
    <row r="30" spans="1:12" ht="31.8" thickTop="1" thickBot="1" x14ac:dyDescent="0.35">
      <c r="A30" s="52" t="s">
        <v>46</v>
      </c>
      <c r="B30" s="35">
        <v>2200</v>
      </c>
      <c r="C30" s="36" t="s">
        <v>47</v>
      </c>
      <c r="D30" s="53">
        <f>SUM(D31:D37)+D44</f>
        <v>0</v>
      </c>
      <c r="E30" s="53">
        <v>0</v>
      </c>
      <c r="F30" s="53">
        <f>SUM(F31:F37)+F44</f>
        <v>0</v>
      </c>
      <c r="G30" s="53">
        <f>SUM(G31:G37)+G44</f>
        <v>0</v>
      </c>
      <c r="H30" s="53">
        <f>SUM(H31:H37)+H44</f>
        <v>0</v>
      </c>
      <c r="I30" s="53">
        <f>SUM(I31:I37)+I44</f>
        <v>0</v>
      </c>
      <c r="J30" s="37">
        <f t="shared" si="0"/>
        <v>0</v>
      </c>
      <c r="K30" s="6"/>
      <c r="L30" s="6"/>
    </row>
    <row r="31" spans="1:12" ht="42" thickTop="1" thickBot="1" x14ac:dyDescent="0.35">
      <c r="A31" s="40" t="s">
        <v>48</v>
      </c>
      <c r="B31" s="41">
        <v>2210</v>
      </c>
      <c r="C31" s="42" t="s">
        <v>49</v>
      </c>
      <c r="D31" s="44">
        <v>0</v>
      </c>
      <c r="E31" s="43">
        <v>0</v>
      </c>
      <c r="F31" s="44">
        <v>0</v>
      </c>
      <c r="G31" s="44">
        <v>0</v>
      </c>
      <c r="H31" s="44">
        <f>G31</f>
        <v>0</v>
      </c>
      <c r="I31" s="44">
        <v>0</v>
      </c>
      <c r="J31" s="45"/>
      <c r="K31" s="6"/>
      <c r="L31" s="6"/>
    </row>
    <row r="32" spans="1:12" ht="52.2" thickTop="1" thickBot="1" x14ac:dyDescent="0.35">
      <c r="A32" s="40" t="s">
        <v>50</v>
      </c>
      <c r="B32" s="41">
        <v>2220</v>
      </c>
      <c r="C32" s="41">
        <v>100</v>
      </c>
      <c r="D32" s="44">
        <v>0</v>
      </c>
      <c r="E32" s="44">
        <v>0</v>
      </c>
      <c r="F32" s="44">
        <v>0</v>
      </c>
      <c r="G32" s="44"/>
      <c r="H32" s="44"/>
      <c r="I32" s="44">
        <v>0</v>
      </c>
      <c r="J32" s="45">
        <f t="shared" si="0"/>
        <v>0</v>
      </c>
      <c r="K32" s="6"/>
      <c r="L32" s="6"/>
    </row>
    <row r="33" spans="1:12" ht="21.6" thickTop="1" thickBot="1" x14ac:dyDescent="0.35">
      <c r="A33" s="40" t="s">
        <v>51</v>
      </c>
      <c r="B33" s="41">
        <v>2230</v>
      </c>
      <c r="C33" s="41">
        <v>110</v>
      </c>
      <c r="D33" s="44">
        <v>0</v>
      </c>
      <c r="E33" s="44">
        <v>0</v>
      </c>
      <c r="F33" s="44">
        <v>0</v>
      </c>
      <c r="G33" s="44"/>
      <c r="H33" s="44"/>
      <c r="I33" s="44">
        <v>0</v>
      </c>
      <c r="J33" s="45">
        <f t="shared" si="0"/>
        <v>0</v>
      </c>
      <c r="K33" s="6"/>
      <c r="L33" s="6"/>
    </row>
    <row r="34" spans="1:12" ht="42" thickTop="1" thickBot="1" x14ac:dyDescent="0.35">
      <c r="A34" s="40" t="s">
        <v>52</v>
      </c>
      <c r="B34" s="41">
        <v>2240</v>
      </c>
      <c r="C34" s="41">
        <v>120</v>
      </c>
      <c r="D34" s="44">
        <v>0</v>
      </c>
      <c r="E34" s="43">
        <v>0</v>
      </c>
      <c r="F34" s="44">
        <v>0</v>
      </c>
      <c r="G34" s="44">
        <v>0</v>
      </c>
      <c r="H34" s="44">
        <f>G34</f>
        <v>0</v>
      </c>
      <c r="I34" s="44">
        <v>0</v>
      </c>
      <c r="J34" s="45">
        <f t="shared" si="0"/>
        <v>0</v>
      </c>
      <c r="K34" s="6"/>
      <c r="L34" s="6"/>
    </row>
    <row r="35" spans="1:12" ht="31.8" thickTop="1" thickBot="1" x14ac:dyDescent="0.35">
      <c r="A35" s="40" t="s">
        <v>53</v>
      </c>
      <c r="B35" s="41">
        <v>2250</v>
      </c>
      <c r="C35" s="41">
        <v>130</v>
      </c>
      <c r="D35" s="44">
        <v>0</v>
      </c>
      <c r="E35" s="43">
        <v>0</v>
      </c>
      <c r="F35" s="44">
        <v>0</v>
      </c>
      <c r="G35" s="44"/>
      <c r="H35" s="44"/>
      <c r="I35" s="44">
        <v>0</v>
      </c>
      <c r="J35" s="45">
        <f t="shared" si="0"/>
        <v>0</v>
      </c>
      <c r="K35" s="6"/>
      <c r="L35" s="6"/>
    </row>
    <row r="36" spans="1:12" ht="52.2" thickTop="1" thickBot="1" x14ac:dyDescent="0.35">
      <c r="A36" s="51" t="s">
        <v>54</v>
      </c>
      <c r="B36" s="41">
        <v>2260</v>
      </c>
      <c r="C36" s="41">
        <v>140</v>
      </c>
      <c r="D36" s="44">
        <v>0</v>
      </c>
      <c r="E36" s="43">
        <v>0</v>
      </c>
      <c r="F36" s="44">
        <v>0</v>
      </c>
      <c r="G36" s="44"/>
      <c r="H36" s="44"/>
      <c r="I36" s="44">
        <v>0</v>
      </c>
      <c r="J36" s="45">
        <f t="shared" si="0"/>
        <v>0</v>
      </c>
      <c r="K36" s="6"/>
      <c r="L36" s="6"/>
    </row>
    <row r="37" spans="1:12" ht="42" thickTop="1" thickBot="1" x14ac:dyDescent="0.35">
      <c r="A37" s="51" t="s">
        <v>55</v>
      </c>
      <c r="B37" s="41">
        <v>2270</v>
      </c>
      <c r="C37" s="41">
        <v>150</v>
      </c>
      <c r="D37" s="43">
        <f>SUM(D38:D43)</f>
        <v>0</v>
      </c>
      <c r="E37" s="44">
        <v>0</v>
      </c>
      <c r="F37" s="43">
        <f>SUM(F38:F43)</f>
        <v>0</v>
      </c>
      <c r="G37" s="43">
        <f>G39+G40+G41+G42</f>
        <v>0</v>
      </c>
      <c r="H37" s="43">
        <f>G37</f>
        <v>0</v>
      </c>
      <c r="I37" s="43">
        <f>SUM(I38:I43)</f>
        <v>0</v>
      </c>
      <c r="J37" s="45">
        <f>F37+G37-H37</f>
        <v>0</v>
      </c>
      <c r="K37" s="6"/>
      <c r="L37" s="6"/>
    </row>
    <row r="38" spans="1:12" ht="31.8" thickTop="1" thickBot="1" x14ac:dyDescent="0.35">
      <c r="A38" s="46" t="s">
        <v>56</v>
      </c>
      <c r="B38" s="38">
        <v>2271</v>
      </c>
      <c r="C38" s="38">
        <v>160</v>
      </c>
      <c r="D38" s="48">
        <v>0</v>
      </c>
      <c r="E38" s="49">
        <v>0</v>
      </c>
      <c r="F38" s="48">
        <v>0</v>
      </c>
      <c r="G38" s="48"/>
      <c r="H38" s="48"/>
      <c r="I38" s="48">
        <v>0</v>
      </c>
      <c r="J38" s="50">
        <f t="shared" si="0"/>
        <v>0</v>
      </c>
      <c r="K38" s="6"/>
      <c r="L38" s="6"/>
    </row>
    <row r="39" spans="1:12" ht="52.2" thickTop="1" thickBot="1" x14ac:dyDescent="0.35">
      <c r="A39" s="46" t="s">
        <v>57</v>
      </c>
      <c r="B39" s="38">
        <v>2272</v>
      </c>
      <c r="C39" s="38">
        <v>170</v>
      </c>
      <c r="D39" s="48">
        <v>0</v>
      </c>
      <c r="E39" s="49">
        <v>0</v>
      </c>
      <c r="F39" s="48">
        <v>0</v>
      </c>
      <c r="G39" s="48">
        <v>0</v>
      </c>
      <c r="H39" s="48">
        <f>G39</f>
        <v>0</v>
      </c>
      <c r="I39" s="48">
        <v>0</v>
      </c>
      <c r="J39" s="50">
        <f t="shared" si="0"/>
        <v>0</v>
      </c>
      <c r="K39" s="6"/>
      <c r="L39" s="6"/>
    </row>
    <row r="40" spans="1:12" ht="31.8" thickTop="1" thickBot="1" x14ac:dyDescent="0.35">
      <c r="A40" s="46" t="s">
        <v>58</v>
      </c>
      <c r="B40" s="38">
        <v>2273</v>
      </c>
      <c r="C40" s="38">
        <v>180</v>
      </c>
      <c r="D40" s="48">
        <v>0</v>
      </c>
      <c r="E40" s="49">
        <v>0</v>
      </c>
      <c r="F40" s="48">
        <v>0</v>
      </c>
      <c r="G40" s="48">
        <v>0</v>
      </c>
      <c r="H40" s="48">
        <f>G40</f>
        <v>0</v>
      </c>
      <c r="I40" s="48">
        <v>0</v>
      </c>
      <c r="J40" s="50">
        <f t="shared" si="0"/>
        <v>0</v>
      </c>
      <c r="K40" s="6"/>
      <c r="L40" s="6"/>
    </row>
    <row r="41" spans="1:12" ht="31.8" thickTop="1" thickBot="1" x14ac:dyDescent="0.35">
      <c r="A41" s="46" t="s">
        <v>59</v>
      </c>
      <c r="B41" s="38">
        <v>2274</v>
      </c>
      <c r="C41" s="38">
        <v>190</v>
      </c>
      <c r="D41" s="48">
        <v>0</v>
      </c>
      <c r="E41" s="49">
        <v>0</v>
      </c>
      <c r="F41" s="48">
        <v>0</v>
      </c>
      <c r="G41" s="48">
        <v>0</v>
      </c>
      <c r="H41" s="48">
        <f>G41</f>
        <v>0</v>
      </c>
      <c r="I41" s="48">
        <v>0</v>
      </c>
      <c r="J41" s="50">
        <f t="shared" si="0"/>
        <v>0</v>
      </c>
      <c r="K41" s="6"/>
      <c r="L41" s="6"/>
    </row>
    <row r="42" spans="1:12" ht="62.4" thickTop="1" thickBot="1" x14ac:dyDescent="0.35">
      <c r="A42" s="46" t="s">
        <v>60</v>
      </c>
      <c r="B42" s="38">
        <v>2275</v>
      </c>
      <c r="C42" s="38">
        <v>200</v>
      </c>
      <c r="D42" s="48">
        <v>0</v>
      </c>
      <c r="E42" s="49">
        <v>0</v>
      </c>
      <c r="F42" s="48">
        <v>0</v>
      </c>
      <c r="G42" s="48"/>
      <c r="H42" s="48">
        <f>G42</f>
        <v>0</v>
      </c>
      <c r="I42" s="48">
        <v>0</v>
      </c>
      <c r="J42" s="50">
        <f t="shared" si="0"/>
        <v>0</v>
      </c>
      <c r="K42" s="6"/>
      <c r="L42" s="6"/>
    </row>
    <row r="43" spans="1:12" ht="31.8" thickTop="1" thickBot="1" x14ac:dyDescent="0.35">
      <c r="A43" s="46" t="s">
        <v>61</v>
      </c>
      <c r="B43" s="38">
        <v>2276</v>
      </c>
      <c r="C43" s="38">
        <v>210</v>
      </c>
      <c r="D43" s="48">
        <v>0</v>
      </c>
      <c r="E43" s="49">
        <v>0</v>
      </c>
      <c r="F43" s="48">
        <v>0</v>
      </c>
      <c r="G43" s="48"/>
      <c r="H43" s="48">
        <f>G43</f>
        <v>0</v>
      </c>
      <c r="I43" s="48">
        <v>0</v>
      </c>
      <c r="J43" s="50">
        <f>F43+G43-H43</f>
        <v>0</v>
      </c>
      <c r="K43" s="6"/>
      <c r="L43" s="6"/>
    </row>
    <row r="44" spans="1:12" ht="93" thickTop="1" thickBot="1" x14ac:dyDescent="0.35">
      <c r="A44" s="51" t="s">
        <v>62</v>
      </c>
      <c r="B44" s="41">
        <v>2280</v>
      </c>
      <c r="C44" s="41">
        <v>220</v>
      </c>
      <c r="D44" s="43">
        <v>0</v>
      </c>
      <c r="E44" s="43">
        <v>0</v>
      </c>
      <c r="F44" s="43">
        <f>SUM(F45:F46)</f>
        <v>0</v>
      </c>
      <c r="G44" s="43"/>
      <c r="H44" s="43"/>
      <c r="I44" s="43">
        <f>SUM(I45:I46)</f>
        <v>0</v>
      </c>
      <c r="J44" s="45">
        <f t="shared" si="0"/>
        <v>0</v>
      </c>
      <c r="K44" s="6"/>
      <c r="L44" s="6"/>
    </row>
    <row r="45" spans="1:12" ht="78" thickTop="1" thickBot="1" x14ac:dyDescent="0.35">
      <c r="A45" s="54" t="s">
        <v>63</v>
      </c>
      <c r="B45" s="38">
        <v>2281</v>
      </c>
      <c r="C45" s="38">
        <v>230</v>
      </c>
      <c r="D45" s="48">
        <v>0</v>
      </c>
      <c r="E45" s="48">
        <v>0</v>
      </c>
      <c r="F45" s="48">
        <v>0</v>
      </c>
      <c r="G45" s="48"/>
      <c r="H45" s="48"/>
      <c r="I45" s="48">
        <v>0</v>
      </c>
      <c r="J45" s="50">
        <f t="shared" si="0"/>
        <v>0</v>
      </c>
      <c r="K45" s="6"/>
      <c r="L45" s="6"/>
    </row>
    <row r="46" spans="1:12" ht="87.6" thickTop="1" thickBot="1" x14ac:dyDescent="0.35">
      <c r="A46" s="55" t="s">
        <v>64</v>
      </c>
      <c r="B46" s="38">
        <v>2282</v>
      </c>
      <c r="C46" s="38">
        <v>240</v>
      </c>
      <c r="D46" s="48">
        <v>0</v>
      </c>
      <c r="E46" s="48">
        <v>0</v>
      </c>
      <c r="F46" s="48">
        <v>0</v>
      </c>
      <c r="G46" s="48"/>
      <c r="H46" s="48"/>
      <c r="I46" s="48">
        <v>0</v>
      </c>
      <c r="J46" s="50">
        <f t="shared" si="0"/>
        <v>0</v>
      </c>
      <c r="K46" s="6"/>
      <c r="L46" s="6"/>
    </row>
    <row r="47" spans="1:12" ht="42" thickTop="1" thickBot="1" x14ac:dyDescent="0.35">
      <c r="A47" s="39" t="s">
        <v>65</v>
      </c>
      <c r="B47" s="35">
        <v>2400</v>
      </c>
      <c r="C47" s="35">
        <v>250</v>
      </c>
      <c r="D47" s="53">
        <f t="shared" ref="D47:I47" si="1">SUM(D48:D49)</f>
        <v>0</v>
      </c>
      <c r="E47" s="53">
        <f t="shared" si="1"/>
        <v>0</v>
      </c>
      <c r="F47" s="53">
        <f t="shared" si="1"/>
        <v>0</v>
      </c>
      <c r="G47" s="53">
        <f t="shared" si="1"/>
        <v>0</v>
      </c>
      <c r="H47" s="53">
        <f t="shared" si="1"/>
        <v>0</v>
      </c>
      <c r="I47" s="53">
        <f t="shared" si="1"/>
        <v>0</v>
      </c>
      <c r="J47" s="37">
        <f t="shared" si="0"/>
        <v>0</v>
      </c>
      <c r="K47" s="6"/>
      <c r="L47" s="6"/>
    </row>
    <row r="48" spans="1:12" ht="52.2" thickTop="1" thickBot="1" x14ac:dyDescent="0.35">
      <c r="A48" s="56" t="s">
        <v>66</v>
      </c>
      <c r="B48" s="41">
        <v>2410</v>
      </c>
      <c r="C48" s="41">
        <v>260</v>
      </c>
      <c r="D48" s="44">
        <v>0</v>
      </c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5">
        <f t="shared" si="0"/>
        <v>0</v>
      </c>
      <c r="K48" s="6"/>
      <c r="L48" s="6"/>
    </row>
    <row r="49" spans="1:12" ht="52.2" thickTop="1" thickBot="1" x14ac:dyDescent="0.35">
      <c r="A49" s="56" t="s">
        <v>67</v>
      </c>
      <c r="B49" s="41">
        <v>2420</v>
      </c>
      <c r="C49" s="41">
        <v>270</v>
      </c>
      <c r="D49" s="44">
        <v>0</v>
      </c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5">
        <f t="shared" si="0"/>
        <v>0</v>
      </c>
      <c r="K49" s="6"/>
      <c r="L49" s="6"/>
    </row>
    <row r="50" spans="1:12" ht="21.6" thickTop="1" thickBot="1" x14ac:dyDescent="0.35">
      <c r="A50" s="57" t="s">
        <v>68</v>
      </c>
      <c r="B50" s="35">
        <v>2600</v>
      </c>
      <c r="C50" s="35">
        <v>280</v>
      </c>
      <c r="D50" s="53">
        <f t="shared" ref="D50:I50" si="2">SUM(D51:D53)</f>
        <v>0</v>
      </c>
      <c r="E50" s="53">
        <f t="shared" si="2"/>
        <v>0</v>
      </c>
      <c r="F50" s="53">
        <f t="shared" si="2"/>
        <v>0</v>
      </c>
      <c r="G50" s="53">
        <f t="shared" si="2"/>
        <v>0</v>
      </c>
      <c r="H50" s="53">
        <f t="shared" si="2"/>
        <v>0</v>
      </c>
      <c r="I50" s="53">
        <f t="shared" si="2"/>
        <v>0</v>
      </c>
      <c r="J50" s="37">
        <f t="shared" si="0"/>
        <v>0</v>
      </c>
      <c r="K50" s="6"/>
      <c r="L50" s="6"/>
    </row>
    <row r="51" spans="1:12" ht="93" thickTop="1" thickBot="1" x14ac:dyDescent="0.35">
      <c r="A51" s="51" t="s">
        <v>69</v>
      </c>
      <c r="B51" s="41">
        <v>2610</v>
      </c>
      <c r="C51" s="41">
        <v>290</v>
      </c>
      <c r="D51" s="58">
        <v>0</v>
      </c>
      <c r="E51" s="59">
        <v>0</v>
      </c>
      <c r="F51" s="58">
        <v>0</v>
      </c>
      <c r="G51" s="58">
        <v>0</v>
      </c>
      <c r="H51" s="58">
        <v>0</v>
      </c>
      <c r="I51" s="58">
        <v>0</v>
      </c>
      <c r="J51" s="45">
        <f t="shared" si="0"/>
        <v>0</v>
      </c>
      <c r="K51" s="6"/>
      <c r="L51" s="6"/>
    </row>
    <row r="52" spans="1:12" ht="62.4" thickTop="1" thickBot="1" x14ac:dyDescent="0.35">
      <c r="A52" s="51" t="s">
        <v>70</v>
      </c>
      <c r="B52" s="41">
        <v>2620</v>
      </c>
      <c r="C52" s="41">
        <v>300</v>
      </c>
      <c r="D52" s="58">
        <v>0</v>
      </c>
      <c r="E52" s="59">
        <v>0</v>
      </c>
      <c r="F52" s="58">
        <v>0</v>
      </c>
      <c r="G52" s="58">
        <v>0</v>
      </c>
      <c r="H52" s="58">
        <v>0</v>
      </c>
      <c r="I52" s="58">
        <v>0</v>
      </c>
      <c r="J52" s="45">
        <f t="shared" si="0"/>
        <v>0</v>
      </c>
      <c r="K52" s="6"/>
      <c r="L52" s="6"/>
    </row>
    <row r="53" spans="1:12" ht="93" thickTop="1" thickBot="1" x14ac:dyDescent="0.35">
      <c r="A53" s="56" t="s">
        <v>71</v>
      </c>
      <c r="B53" s="41">
        <v>2630</v>
      </c>
      <c r="C53" s="41">
        <v>310</v>
      </c>
      <c r="D53" s="58">
        <v>0</v>
      </c>
      <c r="E53" s="59">
        <v>0</v>
      </c>
      <c r="F53" s="58">
        <v>0</v>
      </c>
      <c r="G53" s="58">
        <v>0</v>
      </c>
      <c r="H53" s="58">
        <v>0</v>
      </c>
      <c r="I53" s="58">
        <v>0</v>
      </c>
      <c r="J53" s="45">
        <f t="shared" si="0"/>
        <v>0</v>
      </c>
      <c r="K53" s="6"/>
      <c r="L53" s="6"/>
    </row>
    <row r="54" spans="1:12" ht="31.8" thickTop="1" thickBot="1" x14ac:dyDescent="0.35">
      <c r="A54" s="52" t="s">
        <v>72</v>
      </c>
      <c r="B54" s="35">
        <v>2700</v>
      </c>
      <c r="C54" s="35">
        <v>320</v>
      </c>
      <c r="D54" s="60">
        <f t="shared" ref="D54:I54" si="3">SUM(D55:D57)</f>
        <v>0</v>
      </c>
      <c r="E54" s="61">
        <v>0</v>
      </c>
      <c r="F54" s="60">
        <f t="shared" si="3"/>
        <v>0</v>
      </c>
      <c r="G54" s="60">
        <f t="shared" si="3"/>
        <v>0</v>
      </c>
      <c r="H54" s="60">
        <f t="shared" si="3"/>
        <v>0</v>
      </c>
      <c r="I54" s="60">
        <f t="shared" si="3"/>
        <v>0</v>
      </c>
      <c r="J54" s="37">
        <f t="shared" si="0"/>
        <v>0</v>
      </c>
      <c r="K54" s="6"/>
      <c r="L54" s="6"/>
    </row>
    <row r="55" spans="1:12" ht="31.8" thickTop="1" thickBot="1" x14ac:dyDescent="0.35">
      <c r="A55" s="51" t="s">
        <v>73</v>
      </c>
      <c r="B55" s="41">
        <v>2710</v>
      </c>
      <c r="C55" s="41">
        <v>330</v>
      </c>
      <c r="D55" s="58">
        <v>0</v>
      </c>
      <c r="E55" s="59">
        <v>0</v>
      </c>
      <c r="F55" s="58">
        <v>0</v>
      </c>
      <c r="G55" s="58">
        <v>0</v>
      </c>
      <c r="H55" s="58">
        <v>0</v>
      </c>
      <c r="I55" s="58">
        <v>0</v>
      </c>
      <c r="J55" s="45">
        <f t="shared" si="0"/>
        <v>0</v>
      </c>
      <c r="K55" s="6"/>
      <c r="L55" s="6"/>
    </row>
    <row r="56" spans="1:12" ht="15.6" thickTop="1" thickBot="1" x14ac:dyDescent="0.35">
      <c r="A56" s="51" t="s">
        <v>74</v>
      </c>
      <c r="B56" s="41">
        <v>2720</v>
      </c>
      <c r="C56" s="41">
        <v>340</v>
      </c>
      <c r="D56" s="58">
        <v>0</v>
      </c>
      <c r="E56" s="59">
        <v>0</v>
      </c>
      <c r="F56" s="58">
        <v>0</v>
      </c>
      <c r="G56" s="58">
        <v>0</v>
      </c>
      <c r="H56" s="58">
        <v>0</v>
      </c>
      <c r="I56" s="58">
        <v>0</v>
      </c>
      <c r="J56" s="45">
        <f t="shared" si="0"/>
        <v>0</v>
      </c>
      <c r="K56" s="6"/>
      <c r="L56" s="6"/>
    </row>
    <row r="57" spans="1:12" ht="31.8" thickTop="1" thickBot="1" x14ac:dyDescent="0.35">
      <c r="A57" s="51" t="s">
        <v>75</v>
      </c>
      <c r="B57" s="41">
        <v>2730</v>
      </c>
      <c r="C57" s="41">
        <v>350</v>
      </c>
      <c r="D57" s="58">
        <v>0</v>
      </c>
      <c r="E57" s="59">
        <v>0</v>
      </c>
      <c r="F57" s="58">
        <v>0</v>
      </c>
      <c r="G57" s="58">
        <v>0</v>
      </c>
      <c r="H57" s="58">
        <v>0</v>
      </c>
      <c r="I57" s="58">
        <v>0</v>
      </c>
      <c r="J57" s="45">
        <f t="shared" si="0"/>
        <v>0</v>
      </c>
      <c r="K57" s="6"/>
      <c r="L57" s="6"/>
    </row>
    <row r="58" spans="1:12" ht="21.6" thickTop="1" thickBot="1" x14ac:dyDescent="0.35">
      <c r="A58" s="52" t="s">
        <v>76</v>
      </c>
      <c r="B58" s="35">
        <v>2800</v>
      </c>
      <c r="C58" s="35">
        <v>360</v>
      </c>
      <c r="D58" s="61">
        <v>0</v>
      </c>
      <c r="E58" s="60">
        <v>0</v>
      </c>
      <c r="F58" s="61">
        <v>0</v>
      </c>
      <c r="G58" s="61">
        <v>0</v>
      </c>
      <c r="H58" s="61">
        <v>0</v>
      </c>
      <c r="I58" s="61">
        <v>0</v>
      </c>
      <c r="J58" s="37">
        <f t="shared" si="0"/>
        <v>0</v>
      </c>
      <c r="K58" s="6"/>
      <c r="L58" s="6"/>
    </row>
    <row r="59" spans="1:12" ht="21.6" thickTop="1" thickBot="1" x14ac:dyDescent="0.35">
      <c r="A59" s="35" t="s">
        <v>77</v>
      </c>
      <c r="B59" s="35">
        <v>3000</v>
      </c>
      <c r="C59" s="35">
        <v>370</v>
      </c>
      <c r="D59" s="60">
        <f t="shared" ref="D59:I59" si="4">D60+D74</f>
        <v>1510279.67</v>
      </c>
      <c r="E59" s="60">
        <f t="shared" si="4"/>
        <v>0</v>
      </c>
      <c r="F59" s="60">
        <f t="shared" si="4"/>
        <v>0</v>
      </c>
      <c r="G59" s="60">
        <f t="shared" si="4"/>
        <v>284481.82</v>
      </c>
      <c r="H59" s="60">
        <f t="shared" si="4"/>
        <v>284481.82</v>
      </c>
      <c r="I59" s="60">
        <f t="shared" si="4"/>
        <v>0</v>
      </c>
      <c r="J59" s="37">
        <f t="shared" si="0"/>
        <v>0</v>
      </c>
      <c r="K59" s="6"/>
      <c r="L59" s="6"/>
    </row>
    <row r="60" spans="1:12" ht="31.8" thickTop="1" thickBot="1" x14ac:dyDescent="0.35">
      <c r="A60" s="39" t="s">
        <v>78</v>
      </c>
      <c r="B60" s="35">
        <v>3100</v>
      </c>
      <c r="C60" s="35">
        <v>380</v>
      </c>
      <c r="D60" s="60">
        <f t="shared" ref="D60:I60" si="5">D61+D62+D65+D68+D72+D73</f>
        <v>1510279.67</v>
      </c>
      <c r="E60" s="60">
        <f t="shared" si="5"/>
        <v>0</v>
      </c>
      <c r="F60" s="60">
        <f t="shared" si="5"/>
        <v>0</v>
      </c>
      <c r="G60" s="60">
        <f t="shared" si="5"/>
        <v>284481.82</v>
      </c>
      <c r="H60" s="60">
        <f t="shared" si="5"/>
        <v>284481.82</v>
      </c>
      <c r="I60" s="60">
        <f t="shared" si="5"/>
        <v>0</v>
      </c>
      <c r="J60" s="37">
        <f t="shared" si="0"/>
        <v>0</v>
      </c>
      <c r="K60" s="6"/>
      <c r="L60" s="6"/>
    </row>
    <row r="61" spans="1:12" ht="72.599999999999994" thickTop="1" thickBot="1" x14ac:dyDescent="0.35">
      <c r="A61" s="51" t="s">
        <v>79</v>
      </c>
      <c r="B61" s="41">
        <v>3110</v>
      </c>
      <c r="C61" s="41">
        <v>390</v>
      </c>
      <c r="D61" s="58">
        <v>0</v>
      </c>
      <c r="E61" s="59">
        <v>0</v>
      </c>
      <c r="F61" s="58">
        <v>0</v>
      </c>
      <c r="G61" s="58">
        <v>0</v>
      </c>
      <c r="H61" s="58">
        <v>0</v>
      </c>
      <c r="I61" s="58">
        <v>0</v>
      </c>
      <c r="J61" s="45">
        <f t="shared" si="0"/>
        <v>0</v>
      </c>
      <c r="K61" s="6"/>
      <c r="L61" s="6"/>
    </row>
    <row r="62" spans="1:12" ht="42" thickTop="1" thickBot="1" x14ac:dyDescent="0.35">
      <c r="A62" s="56" t="s">
        <v>80</v>
      </c>
      <c r="B62" s="41">
        <v>3120</v>
      </c>
      <c r="C62" s="41">
        <v>400</v>
      </c>
      <c r="D62" s="62">
        <f t="shared" ref="D62:I62" si="6">SUM(D63:D64)</f>
        <v>0</v>
      </c>
      <c r="E62" s="62">
        <f t="shared" si="6"/>
        <v>0</v>
      </c>
      <c r="F62" s="62">
        <f t="shared" si="6"/>
        <v>0</v>
      </c>
      <c r="G62" s="62">
        <f t="shared" si="6"/>
        <v>0</v>
      </c>
      <c r="H62" s="62">
        <f t="shared" si="6"/>
        <v>0</v>
      </c>
      <c r="I62" s="62">
        <f t="shared" si="6"/>
        <v>0</v>
      </c>
      <c r="J62" s="45">
        <f t="shared" si="0"/>
        <v>0</v>
      </c>
      <c r="K62" s="6"/>
      <c r="L62" s="6"/>
    </row>
    <row r="63" spans="1:12" ht="42" thickTop="1" thickBot="1" x14ac:dyDescent="0.35">
      <c r="A63" s="46" t="s">
        <v>81</v>
      </c>
      <c r="B63" s="38">
        <v>3121</v>
      </c>
      <c r="C63" s="38">
        <v>410</v>
      </c>
      <c r="D63" s="63">
        <v>0</v>
      </c>
      <c r="E63" s="64">
        <v>0</v>
      </c>
      <c r="F63" s="63">
        <v>0</v>
      </c>
      <c r="G63" s="63">
        <v>0</v>
      </c>
      <c r="H63" s="63">
        <v>0</v>
      </c>
      <c r="I63" s="63">
        <v>0</v>
      </c>
      <c r="J63" s="50">
        <f t="shared" si="0"/>
        <v>0</v>
      </c>
      <c r="K63" s="6"/>
      <c r="L63" s="6"/>
    </row>
    <row r="64" spans="1:12" ht="52.2" thickTop="1" thickBot="1" x14ac:dyDescent="0.35">
      <c r="A64" s="46" t="s">
        <v>82</v>
      </c>
      <c r="B64" s="38">
        <v>3122</v>
      </c>
      <c r="C64" s="38">
        <v>420</v>
      </c>
      <c r="D64" s="63">
        <v>0</v>
      </c>
      <c r="E64" s="64">
        <v>0</v>
      </c>
      <c r="F64" s="63">
        <v>0</v>
      </c>
      <c r="G64" s="63">
        <v>0</v>
      </c>
      <c r="H64" s="63">
        <v>0</v>
      </c>
      <c r="I64" s="63">
        <v>0</v>
      </c>
      <c r="J64" s="50">
        <f t="shared" si="0"/>
        <v>0</v>
      </c>
      <c r="K64" s="6"/>
      <c r="L64" s="6"/>
    </row>
    <row r="65" spans="1:12" ht="21.6" thickTop="1" thickBot="1" x14ac:dyDescent="0.35">
      <c r="A65" s="40" t="s">
        <v>83</v>
      </c>
      <c r="B65" s="41">
        <v>3130</v>
      </c>
      <c r="C65" s="41">
        <v>430</v>
      </c>
      <c r="D65" s="59">
        <f t="shared" ref="D65:I65" si="7">SUM(D66:D67)</f>
        <v>1510279.67</v>
      </c>
      <c r="E65" s="59">
        <f t="shared" si="7"/>
        <v>0</v>
      </c>
      <c r="F65" s="59">
        <f t="shared" si="7"/>
        <v>0</v>
      </c>
      <c r="G65" s="59">
        <f t="shared" si="7"/>
        <v>284481.82</v>
      </c>
      <c r="H65" s="59">
        <f t="shared" si="7"/>
        <v>284481.82</v>
      </c>
      <c r="I65" s="59">
        <f t="shared" si="7"/>
        <v>0</v>
      </c>
      <c r="J65" s="65">
        <f t="shared" si="0"/>
        <v>0</v>
      </c>
      <c r="K65" s="6"/>
      <c r="L65" s="6"/>
    </row>
    <row r="66" spans="1:12" ht="62.4" thickTop="1" thickBot="1" x14ac:dyDescent="0.35">
      <c r="A66" s="46" t="s">
        <v>84</v>
      </c>
      <c r="B66" s="38">
        <v>3131</v>
      </c>
      <c r="C66" s="38">
        <v>440</v>
      </c>
      <c r="D66" s="63">
        <v>0</v>
      </c>
      <c r="E66" s="64">
        <v>0</v>
      </c>
      <c r="F66" s="63">
        <v>0</v>
      </c>
      <c r="G66" s="63">
        <v>0</v>
      </c>
      <c r="H66" s="63">
        <v>0</v>
      </c>
      <c r="I66" s="63">
        <v>0</v>
      </c>
      <c r="J66" s="50">
        <f t="shared" si="0"/>
        <v>0</v>
      </c>
      <c r="K66" s="6"/>
      <c r="L66" s="6"/>
    </row>
    <row r="67" spans="1:12" ht="52.2" thickTop="1" thickBot="1" x14ac:dyDescent="0.35">
      <c r="A67" s="46" t="s">
        <v>85</v>
      </c>
      <c r="B67" s="38">
        <v>3132</v>
      </c>
      <c r="C67" s="38">
        <v>450</v>
      </c>
      <c r="D67" s="63">
        <v>1510279.67</v>
      </c>
      <c r="E67" s="64">
        <v>0</v>
      </c>
      <c r="F67" s="63">
        <v>0</v>
      </c>
      <c r="G67" s="63">
        <v>284481.82</v>
      </c>
      <c r="H67" s="63">
        <f>G67</f>
        <v>284481.82</v>
      </c>
      <c r="I67" s="63">
        <v>0</v>
      </c>
      <c r="J67" s="50">
        <f t="shared" si="0"/>
        <v>0</v>
      </c>
      <c r="K67" s="6"/>
      <c r="L67" s="6"/>
    </row>
    <row r="68" spans="1:12" ht="42" thickTop="1" thickBot="1" x14ac:dyDescent="0.35">
      <c r="A68" s="40" t="s">
        <v>86</v>
      </c>
      <c r="B68" s="41">
        <v>3140</v>
      </c>
      <c r="C68" s="41">
        <v>460</v>
      </c>
      <c r="D68" s="59">
        <f t="shared" ref="D68:I68" si="8">SUM(D69:D71)</f>
        <v>0</v>
      </c>
      <c r="E68" s="59">
        <f t="shared" si="8"/>
        <v>0</v>
      </c>
      <c r="F68" s="59">
        <f t="shared" si="8"/>
        <v>0</v>
      </c>
      <c r="G68" s="59">
        <f t="shared" si="8"/>
        <v>0</v>
      </c>
      <c r="H68" s="59">
        <f t="shared" si="8"/>
        <v>0</v>
      </c>
      <c r="I68" s="59">
        <f t="shared" si="8"/>
        <v>0</v>
      </c>
      <c r="J68" s="65">
        <f t="shared" si="0"/>
        <v>0</v>
      </c>
      <c r="K68" s="6"/>
      <c r="L68" s="6"/>
    </row>
    <row r="69" spans="1:12" ht="54" thickTop="1" thickBot="1" x14ac:dyDescent="0.35">
      <c r="A69" s="66" t="s">
        <v>87</v>
      </c>
      <c r="B69" s="38">
        <v>3141</v>
      </c>
      <c r="C69" s="38">
        <v>470</v>
      </c>
      <c r="D69" s="63">
        <v>0</v>
      </c>
      <c r="E69" s="64">
        <v>0</v>
      </c>
      <c r="F69" s="63">
        <v>0</v>
      </c>
      <c r="G69" s="63">
        <v>0</v>
      </c>
      <c r="H69" s="63">
        <v>0</v>
      </c>
      <c r="I69" s="63">
        <v>0</v>
      </c>
      <c r="J69" s="50">
        <f t="shared" si="0"/>
        <v>0</v>
      </c>
      <c r="K69" s="6"/>
      <c r="L69" s="6"/>
    </row>
    <row r="70" spans="1:12" ht="64.2" thickTop="1" thickBot="1" x14ac:dyDescent="0.35">
      <c r="A70" s="66" t="s">
        <v>88</v>
      </c>
      <c r="B70" s="38">
        <v>3142</v>
      </c>
      <c r="C70" s="38">
        <v>480</v>
      </c>
      <c r="D70" s="63">
        <v>0</v>
      </c>
      <c r="E70" s="64">
        <v>0</v>
      </c>
      <c r="F70" s="63">
        <v>0</v>
      </c>
      <c r="G70" s="63">
        <v>0</v>
      </c>
      <c r="H70" s="63">
        <v>0</v>
      </c>
      <c r="I70" s="63">
        <v>0</v>
      </c>
      <c r="J70" s="50">
        <f t="shared" si="0"/>
        <v>0</v>
      </c>
      <c r="K70" s="6"/>
      <c r="L70" s="6"/>
    </row>
    <row r="71" spans="1:12" ht="54" thickTop="1" thickBot="1" x14ac:dyDescent="0.35">
      <c r="A71" s="66" t="s">
        <v>89</v>
      </c>
      <c r="B71" s="38">
        <v>3143</v>
      </c>
      <c r="C71" s="38">
        <v>490</v>
      </c>
      <c r="D71" s="63">
        <v>0</v>
      </c>
      <c r="E71" s="64">
        <v>0</v>
      </c>
      <c r="F71" s="63">
        <v>0</v>
      </c>
      <c r="G71" s="63">
        <v>0</v>
      </c>
      <c r="H71" s="63">
        <v>0</v>
      </c>
      <c r="I71" s="63">
        <v>0</v>
      </c>
      <c r="J71" s="50">
        <f t="shared" si="0"/>
        <v>0</v>
      </c>
      <c r="K71" s="6"/>
      <c r="L71" s="6"/>
    </row>
    <row r="72" spans="1:12" ht="42" thickTop="1" thickBot="1" x14ac:dyDescent="0.35">
      <c r="A72" s="40" t="s">
        <v>90</v>
      </c>
      <c r="B72" s="41">
        <v>3150</v>
      </c>
      <c r="C72" s="41">
        <v>500</v>
      </c>
      <c r="D72" s="58">
        <v>0</v>
      </c>
      <c r="E72" s="59">
        <v>0</v>
      </c>
      <c r="F72" s="58">
        <v>0</v>
      </c>
      <c r="G72" s="58">
        <v>0</v>
      </c>
      <c r="H72" s="58">
        <v>0</v>
      </c>
      <c r="I72" s="58">
        <v>0</v>
      </c>
      <c r="J72" s="65">
        <f t="shared" si="0"/>
        <v>0</v>
      </c>
      <c r="K72" s="6"/>
      <c r="L72" s="6"/>
    </row>
    <row r="73" spans="1:12" ht="52.2" thickTop="1" thickBot="1" x14ac:dyDescent="0.35">
      <c r="A73" s="40" t="s">
        <v>91</v>
      </c>
      <c r="B73" s="41">
        <v>3160</v>
      </c>
      <c r="C73" s="41">
        <v>510</v>
      </c>
      <c r="D73" s="58">
        <v>0</v>
      </c>
      <c r="E73" s="59">
        <v>0</v>
      </c>
      <c r="F73" s="58">
        <v>0</v>
      </c>
      <c r="G73" s="58">
        <v>0</v>
      </c>
      <c r="H73" s="58">
        <v>0</v>
      </c>
      <c r="I73" s="58">
        <v>0</v>
      </c>
      <c r="J73" s="65">
        <f t="shared" si="0"/>
        <v>0</v>
      </c>
      <c r="K73" s="6"/>
      <c r="L73" s="6"/>
    </row>
    <row r="74" spans="1:12" ht="21.6" thickTop="1" thickBot="1" x14ac:dyDescent="0.35">
      <c r="A74" s="39" t="s">
        <v>92</v>
      </c>
      <c r="B74" s="35">
        <v>3200</v>
      </c>
      <c r="C74" s="35">
        <v>520</v>
      </c>
      <c r="D74" s="60">
        <f t="shared" ref="D74:I74" si="9">SUM(D75:D78)</f>
        <v>0</v>
      </c>
      <c r="E74" s="60">
        <f t="shared" si="9"/>
        <v>0</v>
      </c>
      <c r="F74" s="60">
        <f t="shared" si="9"/>
        <v>0</v>
      </c>
      <c r="G74" s="60">
        <f t="shared" si="9"/>
        <v>0</v>
      </c>
      <c r="H74" s="60">
        <f t="shared" si="9"/>
        <v>0</v>
      </c>
      <c r="I74" s="60">
        <f t="shared" si="9"/>
        <v>0</v>
      </c>
      <c r="J74" s="37">
        <f t="shared" si="0"/>
        <v>0</v>
      </c>
      <c r="K74" s="6"/>
      <c r="L74" s="6"/>
    </row>
    <row r="75" spans="1:12" ht="82.8" thickTop="1" thickBot="1" x14ac:dyDescent="0.35">
      <c r="A75" s="51" t="s">
        <v>93</v>
      </c>
      <c r="B75" s="41">
        <v>3210</v>
      </c>
      <c r="C75" s="41">
        <v>530</v>
      </c>
      <c r="D75" s="67">
        <v>0</v>
      </c>
      <c r="E75" s="68">
        <v>0</v>
      </c>
      <c r="F75" s="67">
        <v>0</v>
      </c>
      <c r="G75" s="67">
        <v>0</v>
      </c>
      <c r="H75" s="67">
        <v>0</v>
      </c>
      <c r="I75" s="67">
        <v>0</v>
      </c>
      <c r="J75" s="65">
        <f t="shared" si="0"/>
        <v>0</v>
      </c>
      <c r="K75" s="6"/>
      <c r="L75" s="6"/>
    </row>
    <row r="76" spans="1:12" ht="62.4" thickTop="1" thickBot="1" x14ac:dyDescent="0.35">
      <c r="A76" s="51" t="s">
        <v>94</v>
      </c>
      <c r="B76" s="41">
        <v>3220</v>
      </c>
      <c r="C76" s="41">
        <v>540</v>
      </c>
      <c r="D76" s="67">
        <v>0</v>
      </c>
      <c r="E76" s="68">
        <v>0</v>
      </c>
      <c r="F76" s="67">
        <v>0</v>
      </c>
      <c r="G76" s="67">
        <v>0</v>
      </c>
      <c r="H76" s="67">
        <v>0</v>
      </c>
      <c r="I76" s="67">
        <v>0</v>
      </c>
      <c r="J76" s="65">
        <f t="shared" si="0"/>
        <v>0</v>
      </c>
      <c r="K76" s="6"/>
      <c r="L76" s="6"/>
    </row>
    <row r="77" spans="1:12" ht="93" thickTop="1" thickBot="1" x14ac:dyDescent="0.35">
      <c r="A77" s="40" t="s">
        <v>95</v>
      </c>
      <c r="B77" s="41">
        <v>3230</v>
      </c>
      <c r="C77" s="41">
        <v>550</v>
      </c>
      <c r="D77" s="67">
        <v>0</v>
      </c>
      <c r="E77" s="68">
        <v>0</v>
      </c>
      <c r="F77" s="67">
        <v>0</v>
      </c>
      <c r="G77" s="67">
        <v>0</v>
      </c>
      <c r="H77" s="67">
        <v>0</v>
      </c>
      <c r="I77" s="67">
        <v>0</v>
      </c>
      <c r="J77" s="65">
        <f t="shared" si="0"/>
        <v>0</v>
      </c>
      <c r="K77" s="6"/>
      <c r="L77" s="6"/>
    </row>
    <row r="78" spans="1:12" ht="31.8" thickTop="1" thickBot="1" x14ac:dyDescent="0.35">
      <c r="A78" s="51" t="s">
        <v>96</v>
      </c>
      <c r="B78" s="41">
        <v>3240</v>
      </c>
      <c r="C78" s="41">
        <v>560</v>
      </c>
      <c r="D78" s="58">
        <v>0</v>
      </c>
      <c r="E78" s="59">
        <v>0</v>
      </c>
      <c r="F78" s="58">
        <v>0</v>
      </c>
      <c r="G78" s="58">
        <v>0</v>
      </c>
      <c r="H78" s="58">
        <v>0</v>
      </c>
      <c r="I78" s="58">
        <v>0</v>
      </c>
      <c r="J78" s="65">
        <f t="shared" si="0"/>
        <v>0</v>
      </c>
      <c r="K78" s="6"/>
      <c r="L78" s="6"/>
    </row>
    <row r="79" spans="1:12" ht="31.8" thickTop="1" thickBot="1" x14ac:dyDescent="0.35">
      <c r="A79" s="35" t="s">
        <v>97</v>
      </c>
      <c r="B79" s="35">
        <v>4100</v>
      </c>
      <c r="C79" s="35">
        <v>570</v>
      </c>
      <c r="D79" s="68">
        <f t="shared" ref="D79:I79" si="10">SUM(D80)</f>
        <v>0</v>
      </c>
      <c r="E79" s="68">
        <f t="shared" si="10"/>
        <v>0</v>
      </c>
      <c r="F79" s="68">
        <f t="shared" si="10"/>
        <v>0</v>
      </c>
      <c r="G79" s="68">
        <f t="shared" si="10"/>
        <v>0</v>
      </c>
      <c r="H79" s="68">
        <f t="shared" si="10"/>
        <v>0</v>
      </c>
      <c r="I79" s="68">
        <f t="shared" si="10"/>
        <v>0</v>
      </c>
      <c r="J79" s="37">
        <f t="shared" si="0"/>
        <v>0</v>
      </c>
      <c r="K79" s="6"/>
      <c r="L79" s="6"/>
    </row>
    <row r="80" spans="1:12" ht="31.8" thickTop="1" thickBot="1" x14ac:dyDescent="0.35">
      <c r="A80" s="40" t="s">
        <v>98</v>
      </c>
      <c r="B80" s="41">
        <v>4110</v>
      </c>
      <c r="C80" s="41">
        <v>580</v>
      </c>
      <c r="D80" s="59">
        <f t="shared" ref="D80:I80" si="11">SUM(D81:D83)</f>
        <v>0</v>
      </c>
      <c r="E80" s="59">
        <f t="shared" si="11"/>
        <v>0</v>
      </c>
      <c r="F80" s="59">
        <f t="shared" si="11"/>
        <v>0</v>
      </c>
      <c r="G80" s="59">
        <f t="shared" si="11"/>
        <v>0</v>
      </c>
      <c r="H80" s="59">
        <f t="shared" si="11"/>
        <v>0</v>
      </c>
      <c r="I80" s="59">
        <f t="shared" si="11"/>
        <v>0</v>
      </c>
      <c r="J80" s="65">
        <f t="shared" si="0"/>
        <v>0</v>
      </c>
      <c r="K80" s="6"/>
      <c r="L80" s="6"/>
    </row>
    <row r="81" spans="1:12" ht="62.4" thickTop="1" thickBot="1" x14ac:dyDescent="0.35">
      <c r="A81" s="46" t="s">
        <v>99</v>
      </c>
      <c r="B81" s="38">
        <v>4111</v>
      </c>
      <c r="C81" s="38">
        <v>590</v>
      </c>
      <c r="D81" s="58">
        <v>0</v>
      </c>
      <c r="E81" s="59">
        <v>0</v>
      </c>
      <c r="F81" s="58">
        <v>0</v>
      </c>
      <c r="G81" s="58">
        <v>0</v>
      </c>
      <c r="H81" s="58">
        <v>0</v>
      </c>
      <c r="I81" s="58">
        <v>0</v>
      </c>
      <c r="J81" s="50">
        <f t="shared" si="0"/>
        <v>0</v>
      </c>
      <c r="K81" s="6"/>
      <c r="L81" s="6"/>
    </row>
    <row r="82" spans="1:12" ht="62.4" thickTop="1" thickBot="1" x14ac:dyDescent="0.35">
      <c r="A82" s="46" t="s">
        <v>100</v>
      </c>
      <c r="B82" s="38">
        <v>4112</v>
      </c>
      <c r="C82" s="38">
        <v>600</v>
      </c>
      <c r="D82" s="58">
        <v>0</v>
      </c>
      <c r="E82" s="59">
        <v>0</v>
      </c>
      <c r="F82" s="58">
        <v>0</v>
      </c>
      <c r="G82" s="58">
        <v>0</v>
      </c>
      <c r="H82" s="58">
        <v>0</v>
      </c>
      <c r="I82" s="58">
        <v>0</v>
      </c>
      <c r="J82" s="50">
        <f t="shared" si="0"/>
        <v>0</v>
      </c>
      <c r="K82" s="6"/>
      <c r="L82" s="6"/>
    </row>
    <row r="83" spans="1:12" ht="45" thickTop="1" thickBot="1" x14ac:dyDescent="0.35">
      <c r="A83" s="69" t="s">
        <v>101</v>
      </c>
      <c r="B83" s="38">
        <v>4113</v>
      </c>
      <c r="C83" s="38">
        <v>610</v>
      </c>
      <c r="D83" s="63">
        <v>0</v>
      </c>
      <c r="E83" s="64">
        <v>0</v>
      </c>
      <c r="F83" s="63">
        <v>0</v>
      </c>
      <c r="G83" s="63">
        <v>0</v>
      </c>
      <c r="H83" s="63">
        <v>0</v>
      </c>
      <c r="I83" s="63">
        <v>0</v>
      </c>
      <c r="J83" s="50">
        <f t="shared" si="0"/>
        <v>0</v>
      </c>
      <c r="K83" s="6"/>
      <c r="L83" s="6"/>
    </row>
    <row r="84" spans="1:12" ht="31.8" thickTop="1" thickBot="1" x14ac:dyDescent="0.35">
      <c r="A84" s="35" t="s">
        <v>102</v>
      </c>
      <c r="B84" s="35">
        <v>4200</v>
      </c>
      <c r="C84" s="35">
        <v>620</v>
      </c>
      <c r="D84" s="60">
        <f t="shared" ref="D84:I84" si="12">D85</f>
        <v>0</v>
      </c>
      <c r="E84" s="60">
        <f t="shared" si="12"/>
        <v>0</v>
      </c>
      <c r="F84" s="60">
        <f t="shared" si="12"/>
        <v>0</v>
      </c>
      <c r="G84" s="60">
        <f t="shared" si="12"/>
        <v>0</v>
      </c>
      <c r="H84" s="60">
        <f t="shared" si="12"/>
        <v>0</v>
      </c>
      <c r="I84" s="60">
        <f t="shared" si="12"/>
        <v>0</v>
      </c>
      <c r="J84" s="37">
        <f t="shared" si="0"/>
        <v>0</v>
      </c>
      <c r="K84" s="6"/>
      <c r="L84" s="6"/>
    </row>
    <row r="85" spans="1:12" ht="31.8" thickTop="1" thickBot="1" x14ac:dyDescent="0.35">
      <c r="A85" s="40" t="s">
        <v>103</v>
      </c>
      <c r="B85" s="41">
        <v>4210</v>
      </c>
      <c r="C85" s="41">
        <v>630</v>
      </c>
      <c r="D85" s="58">
        <v>0</v>
      </c>
      <c r="E85" s="59">
        <v>0</v>
      </c>
      <c r="F85" s="58">
        <v>0</v>
      </c>
      <c r="G85" s="58">
        <v>0</v>
      </c>
      <c r="H85" s="58">
        <v>0</v>
      </c>
      <c r="I85" s="58">
        <v>0</v>
      </c>
      <c r="J85" s="65">
        <f t="shared" si="0"/>
        <v>0</v>
      </c>
      <c r="K85" s="6"/>
      <c r="L85" s="6"/>
    </row>
    <row r="86" spans="1:12" ht="15.6" thickTop="1" thickBot="1" x14ac:dyDescent="0.35">
      <c r="A86" s="46" t="s">
        <v>104</v>
      </c>
      <c r="B86" s="38">
        <v>5000</v>
      </c>
      <c r="C86" s="38">
        <v>640</v>
      </c>
      <c r="D86" s="63" t="s">
        <v>105</v>
      </c>
      <c r="E86" s="63">
        <v>0</v>
      </c>
      <c r="F86" s="70" t="s">
        <v>105</v>
      </c>
      <c r="G86" s="70" t="s">
        <v>105</v>
      </c>
      <c r="H86" s="70" t="s">
        <v>105</v>
      </c>
      <c r="I86" s="70" t="s">
        <v>105</v>
      </c>
      <c r="J86" s="50" t="s">
        <v>105</v>
      </c>
      <c r="K86" s="6"/>
      <c r="L86" s="6"/>
    </row>
    <row r="87" spans="1:12" ht="21.6" thickTop="1" thickBot="1" x14ac:dyDescent="0.35">
      <c r="A87" s="46" t="s">
        <v>106</v>
      </c>
      <c r="B87" s="38">
        <v>9000</v>
      </c>
      <c r="C87" s="38">
        <v>650</v>
      </c>
      <c r="D87" s="63">
        <v>0</v>
      </c>
      <c r="E87" s="64">
        <v>0</v>
      </c>
      <c r="F87" s="63">
        <v>0</v>
      </c>
      <c r="G87" s="63">
        <v>0</v>
      </c>
      <c r="H87" s="63">
        <v>0</v>
      </c>
      <c r="I87" s="63">
        <v>0</v>
      </c>
      <c r="J87" s="50">
        <f t="shared" si="0"/>
        <v>0</v>
      </c>
      <c r="K87" s="6"/>
      <c r="L87" s="6"/>
    </row>
    <row r="88" spans="1:12" ht="15" thickTop="1" x14ac:dyDescent="0.3">
      <c r="A88" s="71"/>
      <c r="B88" s="72"/>
      <c r="C88" s="72">
        <v>650</v>
      </c>
      <c r="D88" s="73"/>
      <c r="E88" s="74"/>
      <c r="F88" s="73"/>
      <c r="G88" s="73"/>
      <c r="H88" s="73"/>
      <c r="I88" s="73"/>
      <c r="J88" s="75"/>
      <c r="K88" s="6"/>
      <c r="L88" s="6"/>
    </row>
    <row r="89" spans="1:12" x14ac:dyDescent="0.3">
      <c r="A89" s="76"/>
      <c r="B89" s="77"/>
      <c r="C89" s="77"/>
      <c r="D89" s="78"/>
      <c r="E89" s="79"/>
      <c r="F89" s="78"/>
      <c r="G89" s="78"/>
      <c r="H89" s="78"/>
      <c r="I89" s="78"/>
      <c r="J89" s="80"/>
      <c r="K89" s="6"/>
      <c r="L89" s="6"/>
    </row>
    <row r="90" spans="1:12" x14ac:dyDescent="0.3">
      <c r="A90" s="76"/>
      <c r="B90" s="77"/>
      <c r="C90" s="77"/>
      <c r="D90" s="78"/>
      <c r="E90" s="79"/>
      <c r="F90" s="78"/>
      <c r="G90" s="78"/>
      <c r="H90" s="78"/>
      <c r="I90" s="78"/>
      <c r="J90" s="80"/>
      <c r="K90" s="6"/>
      <c r="L90" s="6"/>
    </row>
    <row r="91" spans="1:12" x14ac:dyDescent="0.3">
      <c r="A91" s="81"/>
      <c r="B91" s="77"/>
      <c r="C91" s="77"/>
      <c r="D91" s="78"/>
      <c r="E91" s="82"/>
      <c r="F91" s="78"/>
      <c r="G91" s="78"/>
      <c r="H91" s="78"/>
      <c r="I91" s="78"/>
      <c r="J91" s="80"/>
      <c r="K91" s="6"/>
      <c r="L91" s="6"/>
    </row>
    <row r="92" spans="1:12" x14ac:dyDescent="0.3">
      <c r="A92" s="83"/>
      <c r="B92" s="84"/>
      <c r="C92" s="84"/>
      <c r="D92" s="85"/>
      <c r="E92" s="86"/>
      <c r="F92" s="85"/>
      <c r="G92" s="85"/>
      <c r="H92" s="85"/>
      <c r="I92" s="85"/>
      <c r="J92" s="87"/>
      <c r="K92" s="6"/>
      <c r="L92" s="6"/>
    </row>
    <row r="93" spans="1:12" x14ac:dyDescent="0.3">
      <c r="A93" s="76"/>
      <c r="B93" s="77"/>
      <c r="C93" s="77"/>
      <c r="D93" s="78"/>
      <c r="E93" s="79"/>
      <c r="F93" s="78"/>
      <c r="G93" s="78"/>
      <c r="H93" s="78"/>
      <c r="I93" s="78"/>
      <c r="J93" s="80"/>
      <c r="K93" s="6"/>
      <c r="L93" s="6"/>
    </row>
    <row r="94" spans="1:12" x14ac:dyDescent="0.3">
      <c r="A94" s="76"/>
      <c r="B94" s="77"/>
      <c r="C94" s="77"/>
      <c r="D94" s="78"/>
      <c r="E94" s="79"/>
      <c r="F94" s="78"/>
      <c r="G94" s="78"/>
      <c r="H94" s="78"/>
      <c r="I94" s="78"/>
      <c r="J94" s="80"/>
      <c r="K94" s="6"/>
      <c r="L94" s="6"/>
    </row>
    <row r="95" spans="1:12" x14ac:dyDescent="0.3">
      <c r="A95" s="76"/>
      <c r="B95" s="77"/>
      <c r="C95" s="77"/>
      <c r="D95" s="78"/>
      <c r="E95" s="79"/>
      <c r="F95" s="78"/>
      <c r="G95" s="78"/>
      <c r="H95" s="78"/>
      <c r="I95" s="78"/>
      <c r="J95" s="80"/>
      <c r="K95" s="6"/>
      <c r="L95" s="6"/>
    </row>
    <row r="96" spans="1:12" x14ac:dyDescent="0.3">
      <c r="A96" s="88"/>
      <c r="B96" s="89"/>
      <c r="C96" s="89"/>
      <c r="D96" s="90"/>
      <c r="E96" s="91"/>
      <c r="F96" s="90"/>
      <c r="G96" s="90"/>
      <c r="H96" s="90"/>
      <c r="I96" s="90"/>
      <c r="J96" s="87"/>
      <c r="K96" s="6"/>
      <c r="L96" s="6"/>
    </row>
    <row r="97" spans="1:12" x14ac:dyDescent="0.3">
      <c r="A97" s="83"/>
      <c r="B97" s="84"/>
      <c r="C97" s="84"/>
      <c r="D97" s="92"/>
      <c r="E97" s="93"/>
      <c r="F97" s="92"/>
      <c r="G97" s="92"/>
      <c r="H97" s="92"/>
      <c r="I97" s="92"/>
      <c r="J97" s="94"/>
      <c r="K97" s="6"/>
      <c r="L97" s="6"/>
    </row>
    <row r="98" spans="1:12" x14ac:dyDescent="0.3">
      <c r="A98" s="83"/>
      <c r="B98" s="84"/>
      <c r="C98" s="84"/>
      <c r="D98" s="92"/>
      <c r="E98" s="93"/>
      <c r="F98" s="92"/>
      <c r="G98" s="92"/>
      <c r="H98" s="92"/>
      <c r="I98" s="92"/>
      <c r="J98" s="94"/>
      <c r="K98" s="6"/>
      <c r="L98" s="6"/>
    </row>
    <row r="99" spans="1:12" x14ac:dyDescent="0.3">
      <c r="A99" s="95"/>
      <c r="B99" s="96"/>
      <c r="C99" s="77"/>
      <c r="D99" s="79"/>
      <c r="E99" s="97"/>
      <c r="F99" s="98"/>
      <c r="G99" s="98"/>
      <c r="H99" s="98"/>
      <c r="I99" s="98"/>
      <c r="J99" s="80"/>
      <c r="K99" s="6"/>
      <c r="L99" s="6"/>
    </row>
    <row r="100" spans="1:12" x14ac:dyDescent="0.3">
      <c r="A100" s="6" t="s">
        <v>107</v>
      </c>
      <c r="D100" s="99"/>
      <c r="E100" s="99"/>
    </row>
    <row r="101" spans="1:12" x14ac:dyDescent="0.3">
      <c r="A101" s="100" t="str">
        <f>[1]ЗАПОЛНИТЬ!F30</f>
        <v xml:space="preserve">Керівник </v>
      </c>
      <c r="B101" s="1"/>
      <c r="C101" s="100"/>
      <c r="D101" s="101"/>
      <c r="E101" s="101"/>
      <c r="F101" s="100"/>
      <c r="G101" s="102" t="s">
        <v>108</v>
      </c>
      <c r="H101" s="102"/>
      <c r="I101" s="102"/>
      <c r="J101" s="1"/>
      <c r="K101" s="1"/>
      <c r="L101" s="1"/>
    </row>
    <row r="102" spans="1:12" x14ac:dyDescent="0.3">
      <c r="A102" s="1"/>
      <c r="B102" s="100"/>
      <c r="C102" s="100"/>
      <c r="D102" s="103" t="s">
        <v>109</v>
      </c>
      <c r="E102" s="103"/>
      <c r="F102" s="100"/>
      <c r="G102" s="104" t="s">
        <v>110</v>
      </c>
      <c r="H102" s="104"/>
      <c r="I102" s="1"/>
      <c r="J102" s="1"/>
      <c r="K102" s="1"/>
      <c r="L102" s="1"/>
    </row>
    <row r="103" spans="1:12" x14ac:dyDescent="0.3">
      <c r="A103" s="100" t="str">
        <f>[1]ЗАПОЛНИТЬ!F31</f>
        <v>Головний бухгалтер</v>
      </c>
      <c r="B103" s="1"/>
      <c r="C103" s="100"/>
      <c r="D103" s="105"/>
      <c r="E103" s="105"/>
      <c r="F103" s="100"/>
      <c r="G103" s="102" t="s">
        <v>111</v>
      </c>
      <c r="H103" s="102"/>
      <c r="I103" s="102"/>
      <c r="J103" s="1"/>
      <c r="K103" s="1"/>
      <c r="L103" s="1"/>
    </row>
    <row r="104" spans="1:12" x14ac:dyDescent="0.3">
      <c r="A104" s="106" t="s">
        <v>112</v>
      </c>
      <c r="B104" s="1"/>
      <c r="C104" s="100"/>
      <c r="D104" s="103" t="s">
        <v>109</v>
      </c>
      <c r="E104" s="103"/>
      <c r="F104" s="1"/>
      <c r="G104" s="104" t="s">
        <v>110</v>
      </c>
      <c r="H104" s="104"/>
      <c r="I104" s="106"/>
      <c r="J104" s="1"/>
      <c r="K104" s="1"/>
      <c r="L104" s="1"/>
    </row>
    <row r="105" spans="1:12" x14ac:dyDescent="0.3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H5"/>
    <mergeCell ref="A6:J6"/>
    <mergeCell ref="B9:G9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Іщенко</dc:creator>
  <cp:lastModifiedBy>Ірина Іщенко</cp:lastModifiedBy>
  <dcterms:created xsi:type="dcterms:W3CDTF">2022-11-30T16:41:32Z</dcterms:created>
  <dcterms:modified xsi:type="dcterms:W3CDTF">2022-11-30T16:44:05Z</dcterms:modified>
</cp:coreProperties>
</file>