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ь\Desktop\"/>
    </mc:Choice>
  </mc:AlternateContent>
  <bookViews>
    <workbookView xWindow="0" yWindow="0" windowWidth="28800" windowHeight="12330"/>
  </bookViews>
  <sheets>
    <sheet name="Аркуш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A103" i="1"/>
  <c r="A101" i="1"/>
  <c r="L97" i="1"/>
  <c r="K97" i="1"/>
  <c r="J97" i="1"/>
  <c r="D97" i="1"/>
  <c r="L89" i="1"/>
  <c r="K89" i="1"/>
  <c r="J89" i="1"/>
  <c r="D89" i="1"/>
  <c r="L88" i="1"/>
  <c r="K88" i="1"/>
  <c r="J88" i="1"/>
  <c r="D88" i="1"/>
  <c r="L80" i="1"/>
  <c r="K80" i="1"/>
  <c r="J80" i="1"/>
  <c r="D80" i="1"/>
  <c r="L74" i="1"/>
  <c r="K74" i="1"/>
  <c r="J74" i="1"/>
  <c r="D74" i="1"/>
  <c r="L71" i="1"/>
  <c r="K71" i="1"/>
  <c r="J71" i="1"/>
  <c r="D71" i="1"/>
  <c r="L68" i="1"/>
  <c r="K68" i="1"/>
  <c r="J68" i="1"/>
  <c r="D68" i="1"/>
  <c r="L66" i="1"/>
  <c r="K66" i="1"/>
  <c r="J66" i="1"/>
  <c r="D66" i="1"/>
  <c r="L65" i="1"/>
  <c r="K65" i="1"/>
  <c r="J65" i="1"/>
  <c r="D65" i="1"/>
  <c r="L60" i="1"/>
  <c r="K60" i="1"/>
  <c r="J60" i="1"/>
  <c r="D60" i="1"/>
  <c r="L56" i="1"/>
  <c r="K56" i="1"/>
  <c r="J56" i="1"/>
  <c r="D56" i="1"/>
  <c r="L53" i="1"/>
  <c r="K53" i="1"/>
  <c r="J53" i="1"/>
  <c r="D53" i="1"/>
  <c r="L50" i="1"/>
  <c r="K50" i="1"/>
  <c r="J50" i="1"/>
  <c r="D50" i="1"/>
  <c r="L43" i="1"/>
  <c r="K43" i="1"/>
  <c r="J43" i="1"/>
  <c r="D43" i="1"/>
  <c r="L36" i="1"/>
  <c r="K36" i="1"/>
  <c r="J36" i="1"/>
  <c r="D36" i="1"/>
  <c r="L32" i="1"/>
  <c r="K32" i="1"/>
  <c r="J32" i="1"/>
  <c r="D32" i="1"/>
  <c r="L31" i="1"/>
  <c r="K31" i="1"/>
  <c r="J31" i="1"/>
  <c r="D31" i="1"/>
  <c r="L30" i="1"/>
  <c r="K30" i="1"/>
  <c r="J30" i="1"/>
  <c r="D30" i="1"/>
  <c r="L28" i="1"/>
  <c r="K28" i="1"/>
  <c r="J28" i="1"/>
  <c r="D28" i="1"/>
  <c r="M22" i="1"/>
  <c r="I22" i="1"/>
  <c r="H22" i="1"/>
  <c r="D22" i="1"/>
  <c r="E14" i="1"/>
  <c r="D14" i="1"/>
  <c r="E13" i="1"/>
  <c r="D12" i="1"/>
  <c r="E12" i="1" s="1"/>
  <c r="M11" i="1"/>
  <c r="K11" i="1"/>
  <c r="B11" i="1"/>
  <c r="A11" i="1"/>
  <c r="M10" i="1"/>
  <c r="K10" i="1"/>
  <c r="B10" i="1"/>
  <c r="M9" i="1"/>
  <c r="K9" i="1"/>
  <c r="B9" i="1"/>
  <c r="E5" i="1"/>
  <c r="D5" i="1"/>
  <c r="A5" i="1"/>
</calcChain>
</file>

<file path=xl/sharedStrings.xml><?xml version="1.0" encoding="utf-8"?>
<sst xmlns="http://schemas.openxmlformats.org/spreadsheetml/2006/main" count="623" uniqueCount="116">
  <si>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</si>
  <si>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</si>
  <si>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</si>
  <si>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за 2019р.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</si>
  <si>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</si>
  <si>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</si>
  <si>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</si>
  <si>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</si>
  <si>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</si>
  <si>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</si>
  <si>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</si>
  <si>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</si>
  <si>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0611020</t>
  </si>
  <si>
    <t>Пустомитівська  ЗОШ №1 суми за дорученнями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</si>
  <si>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річна.</t>
    </r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</si>
  <si>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</si>
  <si>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</si>
  <si>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</si>
  <si>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</si>
  <si>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</si>
  <si>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</si>
  <si>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</si>
  <si>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Нараховано доходів за звітний період (рік)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</si>
  <si>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</si>
  <si>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</si>
  <si>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</si>
  <si>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</si>
  <si>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</si>
  <si>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</si>
  <si>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</si>
  <si>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</si>
  <si>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</si>
  <si>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</si>
  <si>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</si>
  <si>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</si>
  <si>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</si>
  <si>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</si>
  <si>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</si>
  <si>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</si>
  <si>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</si>
  <si>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</si>
  <si>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</si>
  <si>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</si>
  <si>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</si>
  <si>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</si>
  <si>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</si>
  <si>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</si>
  <si>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</si>
  <si>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</si>
  <si>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</si>
  <si>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</si>
  <si>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</si>
  <si>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</si>
  <si>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</si>
  <si>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</si>
  <si>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</si>
  <si>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</si>
  <si>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</si>
  <si>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</si>
  <si>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</si>
  <si>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</si>
  <si>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</si>
  <si>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</si>
  <si>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</si>
  <si>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</si>
  <si>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</si>
  <si>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</si>
  <si>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</si>
  <si>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</si>
  <si>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</si>
  <si>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</si>
  <si>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</si>
  <si>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</si>
  <si>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</si>
  <si>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</si>
  <si>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</si>
  <si>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</si>
  <si>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</si>
  <si>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</si>
  <si>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</si>
  <si>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</si>
  <si>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</si>
  <si>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</si>
  <si>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</si>
  <si>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</si>
  <si>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</si>
  <si>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</si>
  <si>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</si>
  <si>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</si>
  <si>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</si>
  <si>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</si>
  <si>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</si>
  <si>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</si>
  <si>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</si>
  <si>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</si>
  <si>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</si>
  <si>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</si>
  <si>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</si>
  <si>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</si>
  <si>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</si>
  <si>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</si>
  <si>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</si>
  <si>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</si>
  <si>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</si>
  <si>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</si>
  <si>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</si>
  <si>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</si>
  <si>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</si>
  <si>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</si>
  <si>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</si>
  <si>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</si>
  <si>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Повернення зовнішніх кредитів</t>
  </si>
  <si>
    <t>Т.А.Стахів</t>
  </si>
  <si>
    <t>(підпис)</t>
  </si>
  <si>
    <t>(ініціали, прізвище)</t>
  </si>
  <si>
    <t>10 жовтня 2018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</si>
</sst>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1" fontId="5" fillId="2" borderId="1" xfId="0" applyNumberFormat="1" applyFont="1" applyFill="1" applyBorder="1" applyAlignment="1" applyProtection="1">
      <alignment horizontal="center" wrapText="1"/>
    </xf>
    <xf numFmtId="0" fontId="6" fillId="0" borderId="0" xfId="0" applyFont="1" applyBorder="1" applyAlignment="1">
      <alignment wrapText="1"/>
    </xf>
    <xf numFmtId="0" fontId="8" fillId="0" borderId="0" xfId="0" applyFont="1" applyAlignment="1"/>
    <xf numFmtId="0" fontId="9" fillId="0" borderId="0" xfId="0" applyFont="1" applyBorder="1" applyAlignment="1">
      <alignment vertical="top" wrapText="1"/>
    </xf>
    <xf numFmtId="49" fontId="5" fillId="3" borderId="3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vertical="top" wrapText="1"/>
    </xf>
    <xf numFmtId="1" fontId="5" fillId="2" borderId="3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164" fontId="5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top" wrapText="1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>
      <alignment vertical="top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164" fontId="8" fillId="0" borderId="4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wrapText="1"/>
    </xf>
    <xf numFmtId="2" fontId="8" fillId="0" borderId="4" xfId="0" applyNumberFormat="1" applyFont="1" applyBorder="1" applyAlignment="1" applyProtection="1">
      <alignment horizontal="right" vertical="top" wrapText="1"/>
      <protection locked="0"/>
    </xf>
    <xf numFmtId="2" fontId="4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0" fontId="14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 wrapText="1"/>
    </xf>
    <xf numFmtId="0" fontId="15" fillId="0" borderId="0" xfId="0" applyFont="1"/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6" fillId="0" borderId="6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72;%204-2%20-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Ф.2.ЗВЕД"/>
      <sheetName val="Лапаівка (2)"/>
      <sheetName val="Годовиця"/>
      <sheetName val="Звенигород"/>
      <sheetName val="Містки"/>
      <sheetName val="Пикулов"/>
      <sheetName val="Семені"/>
      <sheetName val="Дмитре"/>
      <sheetName val="Милят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Пуст.№1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Навар"/>
      <sheetName val="Жирівка"/>
      <sheetName val="Борщовичі"/>
      <sheetName val="Пустом.№1"/>
      <sheetName val="Сокільники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6"/>
      <sheetName val="Ф.4.3.КФК7"/>
      <sheetName val="Ф.4.3.КФК8"/>
      <sheetName val="Ф.4.3.КФК9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Пустомитівської районної державної адміністрації</v>
          </cell>
        </row>
        <row r="5">
          <cell r="B5" t="str">
            <v>м.Пустомити</v>
          </cell>
        </row>
        <row r="7">
          <cell r="F7">
            <v>2</v>
          </cell>
        </row>
        <row r="10">
          <cell r="H10" t="str">
            <v>06</v>
          </cell>
          <cell r="I10" t="str">
            <v>Орган з питань освіти і науки, молоді та спорту</v>
          </cell>
        </row>
        <row r="13">
          <cell r="A13" t="str">
            <v>за ЄДРПОУ</v>
          </cell>
          <cell r="B13" t="str">
            <v>02144697</v>
          </cell>
        </row>
        <row r="14">
          <cell r="A14" t="str">
            <v>за КОАТУУ</v>
          </cell>
          <cell r="B14">
            <v>4623610100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28">
          <cell r="F28" t="str">
            <v>М.І.Гунько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1">
          <cell r="A11" t="str">
            <v>Організаційно-правова форма господарювання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>
        <row r="4">
          <cell r="A4" t="str">
            <v xml:space="preserve">(форма </v>
          </cell>
          <cell r="C4" t="str">
            <v xml:space="preserve">№ 4-2д, </v>
          </cell>
          <cell r="D4" t="str">
            <v>№ 4-2м),</v>
          </cell>
        </row>
      </sheetData>
      <sheetData sheetId="232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33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A19" workbookViewId="0">
      <selection sqref="A1:N106"/>
    </sheetView>
  </sheetViews>
  <sheetFormatPr defaultRowHeight="15" x14ac:dyDescent="0.25"/>
  <cols>
    <col min="1" max="1" width="70.85546875" customWidth="1"/>
    <col min="2" max="2" width="9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2"/>
      <c r="I1" s="82" t="s">
        <v>0</v>
      </c>
      <c r="J1" s="82"/>
      <c r="K1" s="82"/>
      <c r="L1" s="82"/>
      <c r="M1" s="82"/>
      <c r="N1" s="2"/>
    </row>
    <row r="2" spans="1:14" x14ac:dyDescent="0.25">
      <c r="A2" s="1"/>
      <c r="B2" s="1"/>
      <c r="C2" s="1"/>
      <c r="D2" s="1"/>
      <c r="E2" s="1"/>
      <c r="F2" s="1"/>
      <c r="G2" s="2"/>
      <c r="H2" s="2"/>
      <c r="I2" s="82"/>
      <c r="J2" s="82"/>
      <c r="K2" s="82"/>
      <c r="L2" s="82"/>
      <c r="M2" s="82"/>
      <c r="N2" s="2"/>
    </row>
    <row r="3" spans="1:14" x14ac:dyDescent="0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2"/>
    </row>
    <row r="4" spans="1:14" x14ac:dyDescent="0.2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3"/>
    </row>
    <row r="5" spans="1:14" x14ac:dyDescent="0.25">
      <c r="A5" s="84" t="str">
        <f>IF([1]ЗАПОЛНИТЬ!$F$7=1,CONCATENATE([1]шапки!A4),CONCATENATE([1]шапки!A4,[1]шапки!C4))</f>
        <v xml:space="preserve">(форма № 4-2д, </v>
      </c>
      <c r="B5" s="84"/>
      <c r="C5" s="84"/>
      <c r="D5" s="4" t="str">
        <f>IF([1]ЗАПОЛНИТЬ!$F$7=1,[1]шапки!C4,[1]шапки!D4)</f>
        <v>№ 4-2м),</v>
      </c>
      <c r="E5" s="3" t="str">
        <f>IF([1]ЗАПОЛНИТЬ!$F$7=1,[1]шапки!D4,"")</f>
        <v/>
      </c>
      <c r="F5" s="3"/>
      <c r="G5" s="5"/>
      <c r="H5" s="5"/>
      <c r="I5" s="3"/>
      <c r="J5" s="3"/>
      <c r="K5" s="3"/>
      <c r="L5" s="3"/>
      <c r="M5" s="3"/>
      <c r="N5" s="3"/>
    </row>
    <row r="6" spans="1:14" x14ac:dyDescent="0.25">
      <c r="A6" s="83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1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85" t="s">
        <v>4</v>
      </c>
      <c r="N8" s="85"/>
    </row>
    <row r="9" spans="1:14" x14ac:dyDescent="0.25">
      <c r="A9" s="7" t="s">
        <v>5</v>
      </c>
      <c r="B9" s="78" t="str">
        <f>[1]ЗАПОЛНИТЬ!B3</f>
        <v>Відділ освіти Пустомитівської районної державної адміністрації</v>
      </c>
      <c r="C9" s="78"/>
      <c r="D9" s="78"/>
      <c r="E9" s="78"/>
      <c r="F9" s="78"/>
      <c r="G9" s="78"/>
      <c r="H9" s="78"/>
      <c r="I9" s="78"/>
      <c r="J9" s="78"/>
      <c r="K9" s="8" t="str">
        <f>[1]ЗАПОЛНИТЬ!A13</f>
        <v>за ЄДРПОУ</v>
      </c>
      <c r="L9" s="6"/>
      <c r="M9" s="79" t="str">
        <f>[1]ЗАПОЛНИТЬ!B13</f>
        <v>02144697</v>
      </c>
      <c r="N9" s="79"/>
    </row>
    <row r="10" spans="1:14" x14ac:dyDescent="0.25">
      <c r="A10" s="9" t="s">
        <v>6</v>
      </c>
      <c r="B10" s="80" t="str">
        <f>[1]ЗАПОЛНИТЬ!B5</f>
        <v>м.Пустомити</v>
      </c>
      <c r="C10" s="80"/>
      <c r="D10" s="80"/>
      <c r="E10" s="80"/>
      <c r="F10" s="80"/>
      <c r="G10" s="80"/>
      <c r="H10" s="80"/>
      <c r="I10" s="80"/>
      <c r="J10" s="80"/>
      <c r="K10" s="8" t="str">
        <f>[1]ЗАПОЛНИТЬ!A14</f>
        <v>за КОАТУУ</v>
      </c>
      <c r="L10" s="6"/>
      <c r="M10" s="81">
        <f>[1]ЗАПОЛНИТЬ!B14</f>
        <v>4623610100</v>
      </c>
      <c r="N10" s="81"/>
    </row>
    <row r="11" spans="1:14" ht="31.5" x14ac:dyDescent="0.25">
      <c r="A11" s="9" t="str">
        <f>[1]Ф.4.1.КФК20!A11</f>
        <v>Організаційно-правова форма господарювання</v>
      </c>
      <c r="B11" s="80" t="str">
        <f>[1]ЗАПОЛНИТЬ!D15</f>
        <v>Орган державної влади</v>
      </c>
      <c r="C11" s="80"/>
      <c r="D11" s="80"/>
      <c r="E11" s="80"/>
      <c r="F11" s="80"/>
      <c r="G11" s="80"/>
      <c r="H11" s="80"/>
      <c r="I11" s="80"/>
      <c r="J11" s="80"/>
      <c r="K11" s="8" t="str">
        <f>[1]ЗАПОЛНИТЬ!A15</f>
        <v>за КОПФГ</v>
      </c>
      <c r="L11" s="6"/>
      <c r="M11" s="81">
        <f>[1]ЗАПОЛНИТЬ!B15</f>
        <v>410</v>
      </c>
      <c r="N11" s="81"/>
    </row>
    <row r="12" spans="1:14" x14ac:dyDescent="0.25">
      <c r="A12" s="75" t="s">
        <v>7</v>
      </c>
      <c r="B12" s="75"/>
      <c r="C12" s="75"/>
      <c r="D12" s="10">
        <f>[1]ЗАПОЛНИТЬ!H9</f>
        <v>0</v>
      </c>
      <c r="E12" s="76" t="str">
        <f>IF(D12&gt;0,VLOOKUP(D12,'[1]ДовидникКВК(ГОС)'!A$1:B$65536,2,FALSE),"")</f>
        <v/>
      </c>
      <c r="F12" s="76"/>
      <c r="G12" s="76"/>
      <c r="H12" s="76"/>
      <c r="I12" s="76"/>
      <c r="J12" s="76"/>
      <c r="K12" s="11"/>
      <c r="L12" s="12"/>
      <c r="M12" s="12"/>
      <c r="N12" s="13"/>
    </row>
    <row r="13" spans="1:14" x14ac:dyDescent="0.25">
      <c r="A13" s="75" t="s">
        <v>8</v>
      </c>
      <c r="B13" s="75"/>
      <c r="C13" s="75"/>
      <c r="D13" s="14" t="s">
        <v>9</v>
      </c>
      <c r="E13" s="77" t="str">
        <f>IF(D13&gt;0,VLOOKUP(D13,[1]ДовидникКПК!B$1:C$65536,2,FALSE),"")</f>
        <v>-</v>
      </c>
      <c r="F13" s="77"/>
      <c r="G13" s="77"/>
      <c r="H13" s="77"/>
      <c r="I13" s="77"/>
      <c r="J13" s="77"/>
      <c r="K13" s="77"/>
      <c r="L13" s="77"/>
      <c r="M13" s="77"/>
      <c r="N13" s="15"/>
    </row>
    <row r="14" spans="1:14" x14ac:dyDescent="0.25">
      <c r="A14" s="75" t="s">
        <v>10</v>
      </c>
      <c r="B14" s="75"/>
      <c r="C14" s="75"/>
      <c r="D14" s="16" t="str">
        <f>[1]ЗАПОЛНИТЬ!H10</f>
        <v>06</v>
      </c>
      <c r="E14" s="76" t="str">
        <f>[1]ЗАПОЛНИТЬ!I10</f>
        <v>Орган з питань освіти і науки, молоді та спорту</v>
      </c>
      <c r="F14" s="76"/>
      <c r="G14" s="76"/>
      <c r="H14" s="76"/>
      <c r="I14" s="76"/>
      <c r="J14" s="76"/>
      <c r="K14" s="76"/>
      <c r="L14" s="76"/>
      <c r="M14" s="76"/>
      <c r="N14" s="15"/>
    </row>
    <row r="15" spans="1:14" x14ac:dyDescent="0.25">
      <c r="A15" s="75" t="s">
        <v>11</v>
      </c>
      <c r="B15" s="75"/>
      <c r="C15" s="75"/>
      <c r="D15" s="14" t="s">
        <v>12</v>
      </c>
      <c r="E15" s="76" t="s">
        <v>13</v>
      </c>
      <c r="F15" s="76"/>
      <c r="G15" s="76"/>
      <c r="H15" s="76"/>
      <c r="I15" s="76"/>
      <c r="J15" s="76"/>
      <c r="K15" s="76"/>
      <c r="L15" s="76"/>
      <c r="M15" s="76"/>
      <c r="N15" s="15"/>
    </row>
    <row r="16" spans="1:14" ht="33.75" x14ac:dyDescent="0.25">
      <c r="A16" s="17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23.25" thickBot="1" x14ac:dyDescent="0.3">
      <c r="A17" s="17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6.5" thickTop="1" thickBot="1" x14ac:dyDescent="0.3">
      <c r="A18" s="73" t="s">
        <v>16</v>
      </c>
      <c r="B18" s="73" t="s">
        <v>17</v>
      </c>
      <c r="C18" s="73" t="s">
        <v>18</v>
      </c>
      <c r="D18" s="73" t="s">
        <v>19</v>
      </c>
      <c r="E18" s="73" t="s">
        <v>20</v>
      </c>
      <c r="F18" s="73"/>
      <c r="G18" s="73" t="s">
        <v>21</v>
      </c>
      <c r="H18" s="73" t="s">
        <v>22</v>
      </c>
      <c r="I18" s="73" t="s">
        <v>23</v>
      </c>
      <c r="J18" s="73" t="s">
        <v>24</v>
      </c>
      <c r="K18" s="73"/>
      <c r="L18" s="73" t="s">
        <v>25</v>
      </c>
      <c r="M18" s="74" t="s">
        <v>26</v>
      </c>
      <c r="N18" s="74"/>
    </row>
    <row r="19" spans="1:14" ht="16.5" thickTop="1" thickBo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74"/>
    </row>
    <row r="20" spans="1:14" ht="42.75" thickTop="1" thickBot="1" x14ac:dyDescent="0.3">
      <c r="A20" s="73"/>
      <c r="B20" s="73"/>
      <c r="C20" s="73"/>
      <c r="D20" s="73"/>
      <c r="E20" s="18" t="s">
        <v>27</v>
      </c>
      <c r="F20" s="19" t="s">
        <v>28</v>
      </c>
      <c r="G20" s="73"/>
      <c r="H20" s="73"/>
      <c r="I20" s="73"/>
      <c r="J20" s="18" t="s">
        <v>27</v>
      </c>
      <c r="K20" s="19" t="s">
        <v>29</v>
      </c>
      <c r="L20" s="73"/>
      <c r="M20" s="18" t="s">
        <v>27</v>
      </c>
      <c r="N20" s="20" t="s">
        <v>28</v>
      </c>
    </row>
    <row r="21" spans="1:14" ht="16.5" thickTop="1" thickBot="1" x14ac:dyDescent="0.3">
      <c r="A21" s="21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  <c r="H21" s="21">
        <v>8</v>
      </c>
      <c r="I21" s="21">
        <v>8</v>
      </c>
      <c r="J21" s="21">
        <v>9</v>
      </c>
      <c r="K21" s="21">
        <v>10</v>
      </c>
      <c r="L21" s="21">
        <v>12</v>
      </c>
      <c r="M21" s="21">
        <v>11</v>
      </c>
      <c r="N21" s="21">
        <v>12</v>
      </c>
    </row>
    <row r="22" spans="1:14" ht="23.25" thickTop="1" thickBot="1" x14ac:dyDescent="0.3">
      <c r="A22" s="21" t="s">
        <v>30</v>
      </c>
      <c r="B22" s="22" t="s">
        <v>31</v>
      </c>
      <c r="C22" s="23" t="s">
        <v>32</v>
      </c>
      <c r="D22" s="24">
        <f>SUM(D23:D27)</f>
        <v>37028</v>
      </c>
      <c r="E22" s="25"/>
      <c r="F22" s="25">
        <v>0</v>
      </c>
      <c r="G22" s="25">
        <v>0</v>
      </c>
      <c r="H22" s="24">
        <f>H25</f>
        <v>0</v>
      </c>
      <c r="I22" s="24">
        <f>SUM(I23:I26)</f>
        <v>37028</v>
      </c>
      <c r="J22" s="26" t="s">
        <v>31</v>
      </c>
      <c r="K22" s="26" t="s">
        <v>31</v>
      </c>
      <c r="L22" s="26" t="s">
        <v>31</v>
      </c>
      <c r="M22" s="24">
        <f>E22-F22-G22+I22-J28-K28</f>
        <v>0</v>
      </c>
      <c r="N22" s="24">
        <v>0</v>
      </c>
    </row>
    <row r="23" spans="1:14" ht="35.25" thickTop="1" thickBot="1" x14ac:dyDescent="0.3">
      <c r="A23" s="27" t="s">
        <v>33</v>
      </c>
      <c r="B23" s="22" t="s">
        <v>31</v>
      </c>
      <c r="C23" s="23" t="s">
        <v>34</v>
      </c>
      <c r="D23" s="28">
        <v>37028</v>
      </c>
      <c r="E23" s="26" t="s">
        <v>31</v>
      </c>
      <c r="F23" s="26" t="s">
        <v>31</v>
      </c>
      <c r="G23" s="26" t="s">
        <v>31</v>
      </c>
      <c r="H23" s="26" t="s">
        <v>31</v>
      </c>
      <c r="I23" s="28">
        <v>37028</v>
      </c>
      <c r="J23" s="26" t="s">
        <v>31</v>
      </c>
      <c r="K23" s="26" t="s">
        <v>31</v>
      </c>
      <c r="L23" s="26" t="s">
        <v>31</v>
      </c>
      <c r="M23" s="26" t="s">
        <v>31</v>
      </c>
      <c r="N23" s="26" t="s">
        <v>31</v>
      </c>
    </row>
    <row r="24" spans="1:14" ht="100.5" thickTop="1" thickBot="1" x14ac:dyDescent="0.3">
      <c r="A24" s="29" t="s">
        <v>35</v>
      </c>
      <c r="B24" s="22" t="s">
        <v>31</v>
      </c>
      <c r="C24" s="23" t="s">
        <v>36</v>
      </c>
      <c r="D24" s="28">
        <v>0</v>
      </c>
      <c r="E24" s="26" t="s">
        <v>31</v>
      </c>
      <c r="F24" s="26" t="s">
        <v>31</v>
      </c>
      <c r="G24" s="26" t="s">
        <v>31</v>
      </c>
      <c r="H24" s="26" t="s">
        <v>31</v>
      </c>
      <c r="I24" s="28"/>
      <c r="J24" s="26" t="s">
        <v>31</v>
      </c>
      <c r="K24" s="26" t="s">
        <v>31</v>
      </c>
      <c r="L24" s="26" t="s">
        <v>31</v>
      </c>
      <c r="M24" s="26" t="s">
        <v>31</v>
      </c>
      <c r="N24" s="26" t="s">
        <v>31</v>
      </c>
    </row>
    <row r="25" spans="1:14" ht="207.75" thickTop="1" thickBot="1" x14ac:dyDescent="0.3">
      <c r="A25" s="29" t="s">
        <v>37</v>
      </c>
      <c r="B25" s="22" t="s">
        <v>31</v>
      </c>
      <c r="C25" s="23" t="s">
        <v>38</v>
      </c>
      <c r="D25" s="28">
        <v>0</v>
      </c>
      <c r="E25" s="26" t="s">
        <v>31</v>
      </c>
      <c r="F25" s="26" t="s">
        <v>31</v>
      </c>
      <c r="G25" s="26" t="s">
        <v>31</v>
      </c>
      <c r="H25" s="30">
        <v>0</v>
      </c>
      <c r="I25" s="28">
        <v>0</v>
      </c>
      <c r="J25" s="26" t="s">
        <v>31</v>
      </c>
      <c r="K25" s="26" t="s">
        <v>31</v>
      </c>
      <c r="L25" s="26" t="s">
        <v>31</v>
      </c>
      <c r="M25" s="26" t="s">
        <v>31</v>
      </c>
      <c r="N25" s="26" t="s">
        <v>31</v>
      </c>
    </row>
    <row r="26" spans="1:14" ht="59.25" thickTop="1" thickBot="1" x14ac:dyDescent="0.3">
      <c r="A26" s="29" t="s">
        <v>39</v>
      </c>
      <c r="B26" s="22" t="s">
        <v>31</v>
      </c>
      <c r="C26" s="23" t="s">
        <v>40</v>
      </c>
      <c r="D26" s="28">
        <v>0</v>
      </c>
      <c r="E26" s="26" t="s">
        <v>31</v>
      </c>
      <c r="F26" s="26" t="s">
        <v>31</v>
      </c>
      <c r="G26" s="26" t="s">
        <v>31</v>
      </c>
      <c r="H26" s="26" t="s">
        <v>31</v>
      </c>
      <c r="I26" s="28">
        <v>0</v>
      </c>
      <c r="J26" s="26" t="s">
        <v>31</v>
      </c>
      <c r="K26" s="26" t="s">
        <v>31</v>
      </c>
      <c r="L26" s="26" t="s">
        <v>31</v>
      </c>
      <c r="M26" s="26" t="s">
        <v>31</v>
      </c>
      <c r="N26" s="26" t="s">
        <v>31</v>
      </c>
    </row>
    <row r="27" spans="1:14" ht="16.5" thickTop="1" thickBot="1" x14ac:dyDescent="0.3">
      <c r="A27" s="27" t="s">
        <v>41</v>
      </c>
      <c r="B27" s="22" t="s">
        <v>31</v>
      </c>
      <c r="C27" s="23" t="s">
        <v>42</v>
      </c>
      <c r="D27" s="28">
        <v>0</v>
      </c>
      <c r="E27" s="26" t="s">
        <v>31</v>
      </c>
      <c r="F27" s="26" t="s">
        <v>31</v>
      </c>
      <c r="G27" s="26" t="s">
        <v>31</v>
      </c>
      <c r="H27" s="26" t="s">
        <v>31</v>
      </c>
      <c r="I27" s="26" t="s">
        <v>31</v>
      </c>
      <c r="J27" s="26" t="s">
        <v>31</v>
      </c>
      <c r="K27" s="26" t="s">
        <v>31</v>
      </c>
      <c r="L27" s="26" t="s">
        <v>31</v>
      </c>
      <c r="M27" s="26" t="s">
        <v>31</v>
      </c>
      <c r="N27" s="26" t="s">
        <v>31</v>
      </c>
    </row>
    <row r="28" spans="1:14" ht="16.5" thickTop="1" thickBot="1" x14ac:dyDescent="0.3">
      <c r="A28" s="31" t="s">
        <v>43</v>
      </c>
      <c r="B28" s="22" t="s">
        <v>31</v>
      </c>
      <c r="C28" s="23" t="s">
        <v>44</v>
      </c>
      <c r="D28" s="24">
        <f>D30+D65+D88+D97</f>
        <v>37028</v>
      </c>
      <c r="E28" s="26" t="s">
        <v>31</v>
      </c>
      <c r="F28" s="26" t="s">
        <v>31</v>
      </c>
      <c r="G28" s="26" t="s">
        <v>31</v>
      </c>
      <c r="H28" s="26" t="s">
        <v>31</v>
      </c>
      <c r="I28" s="26" t="s">
        <v>31</v>
      </c>
      <c r="J28" s="24">
        <f>J30+J65+J88+J97</f>
        <v>37028</v>
      </c>
      <c r="K28" s="24">
        <f>K30+K65+K88+K97</f>
        <v>0</v>
      </c>
      <c r="L28" s="24">
        <f>L30+L65+L88+L97</f>
        <v>0</v>
      </c>
      <c r="M28" s="26" t="s">
        <v>31</v>
      </c>
      <c r="N28" s="26" t="s">
        <v>31</v>
      </c>
    </row>
    <row r="29" spans="1:14" ht="16.5" thickTop="1" thickBot="1" x14ac:dyDescent="0.3">
      <c r="A29" s="32" t="s">
        <v>45</v>
      </c>
      <c r="B29" s="33"/>
      <c r="C29" s="34"/>
      <c r="D29" s="30"/>
      <c r="E29" s="26"/>
      <c r="F29" s="26"/>
      <c r="G29" s="26"/>
      <c r="H29" s="26"/>
      <c r="I29" s="26"/>
      <c r="J29" s="30"/>
      <c r="K29" s="30"/>
      <c r="L29" s="30"/>
      <c r="M29" s="26"/>
      <c r="N29" s="26"/>
    </row>
    <row r="30" spans="1:14" ht="16.5" thickTop="1" thickBot="1" x14ac:dyDescent="0.3">
      <c r="A30" s="22" t="s">
        <v>46</v>
      </c>
      <c r="B30" s="22">
        <v>2000</v>
      </c>
      <c r="C30" s="23" t="s">
        <v>47</v>
      </c>
      <c r="D30" s="24">
        <f>D31+D36+D53+D56+D60+D64</f>
        <v>0</v>
      </c>
      <c r="E30" s="26" t="s">
        <v>31</v>
      </c>
      <c r="F30" s="26" t="s">
        <v>31</v>
      </c>
      <c r="G30" s="26" t="s">
        <v>31</v>
      </c>
      <c r="H30" s="26" t="s">
        <v>31</v>
      </c>
      <c r="I30" s="26" t="s">
        <v>31</v>
      </c>
      <c r="J30" s="24">
        <f>J31+J36+J53+J56+J60+J64</f>
        <v>0</v>
      </c>
      <c r="K30" s="24">
        <f>K31+K36+K53+K56+K60+K64</f>
        <v>0</v>
      </c>
      <c r="L30" s="24">
        <f>L31+L36+L53+L56+L60+L64</f>
        <v>0</v>
      </c>
      <c r="M30" s="26" t="s">
        <v>31</v>
      </c>
      <c r="N30" s="26" t="s">
        <v>31</v>
      </c>
    </row>
    <row r="31" spans="1:14" ht="33" thickTop="1" thickBot="1" x14ac:dyDescent="0.3">
      <c r="A31" s="35" t="s">
        <v>48</v>
      </c>
      <c r="B31" s="22">
        <v>2100</v>
      </c>
      <c r="C31" s="23" t="s">
        <v>49</v>
      </c>
      <c r="D31" s="24">
        <f>D32+D35</f>
        <v>0</v>
      </c>
      <c r="E31" s="26" t="s">
        <v>31</v>
      </c>
      <c r="F31" s="26" t="s">
        <v>31</v>
      </c>
      <c r="G31" s="26" t="s">
        <v>31</v>
      </c>
      <c r="H31" s="26" t="s">
        <v>31</v>
      </c>
      <c r="I31" s="26" t="s">
        <v>31</v>
      </c>
      <c r="J31" s="24">
        <f>J32+J35</f>
        <v>0</v>
      </c>
      <c r="K31" s="24">
        <f>K32+K35</f>
        <v>0</v>
      </c>
      <c r="L31" s="24">
        <f>L32+L35</f>
        <v>0</v>
      </c>
      <c r="M31" s="26" t="s">
        <v>31</v>
      </c>
      <c r="N31" s="26" t="s">
        <v>31</v>
      </c>
    </row>
    <row r="32" spans="1:14" ht="16.5" thickTop="1" thickBot="1" x14ac:dyDescent="0.3">
      <c r="A32" s="36" t="s">
        <v>50</v>
      </c>
      <c r="B32" s="37">
        <v>2110</v>
      </c>
      <c r="C32" s="38" t="s">
        <v>51</v>
      </c>
      <c r="D32" s="39">
        <f>SUM(D33:D34)</f>
        <v>0</v>
      </c>
      <c r="E32" s="26" t="s">
        <v>31</v>
      </c>
      <c r="F32" s="26" t="s">
        <v>31</v>
      </c>
      <c r="G32" s="26" t="s">
        <v>31</v>
      </c>
      <c r="H32" s="26" t="s">
        <v>31</v>
      </c>
      <c r="I32" s="26" t="s">
        <v>31</v>
      </c>
      <c r="J32" s="39">
        <f>SUM(J33:J34)</f>
        <v>0</v>
      </c>
      <c r="K32" s="39">
        <f>SUM(K33:K34)</f>
        <v>0</v>
      </c>
      <c r="L32" s="39">
        <f>SUM(L33:L34)</f>
        <v>0</v>
      </c>
      <c r="M32" s="26" t="s">
        <v>31</v>
      </c>
      <c r="N32" s="26" t="s">
        <v>31</v>
      </c>
    </row>
    <row r="33" spans="1:14" ht="16.5" thickTop="1" thickBot="1" x14ac:dyDescent="0.3">
      <c r="A33" s="40" t="s">
        <v>52</v>
      </c>
      <c r="B33" s="18">
        <v>2111</v>
      </c>
      <c r="C33" s="18">
        <v>110</v>
      </c>
      <c r="D33" s="28">
        <v>0</v>
      </c>
      <c r="E33" s="26" t="s">
        <v>31</v>
      </c>
      <c r="F33" s="26" t="s">
        <v>31</v>
      </c>
      <c r="G33" s="26" t="s">
        <v>31</v>
      </c>
      <c r="H33" s="26" t="s">
        <v>31</v>
      </c>
      <c r="I33" s="26" t="s">
        <v>31</v>
      </c>
      <c r="J33" s="28">
        <v>0</v>
      </c>
      <c r="K33" s="28">
        <v>0</v>
      </c>
      <c r="L33" s="28">
        <v>0</v>
      </c>
      <c r="M33" s="26" t="s">
        <v>31</v>
      </c>
      <c r="N33" s="26" t="s">
        <v>31</v>
      </c>
    </row>
    <row r="34" spans="1:14" ht="35.25" thickTop="1" thickBot="1" x14ac:dyDescent="0.3">
      <c r="A34" s="40" t="s">
        <v>53</v>
      </c>
      <c r="B34" s="18">
        <v>2112</v>
      </c>
      <c r="C34" s="18">
        <v>120</v>
      </c>
      <c r="D34" s="28">
        <v>0</v>
      </c>
      <c r="E34" s="26" t="s">
        <v>31</v>
      </c>
      <c r="F34" s="26" t="s">
        <v>31</v>
      </c>
      <c r="G34" s="26" t="s">
        <v>31</v>
      </c>
      <c r="H34" s="26" t="s">
        <v>31</v>
      </c>
      <c r="I34" s="26" t="s">
        <v>31</v>
      </c>
      <c r="J34" s="28">
        <v>0</v>
      </c>
      <c r="K34" s="28">
        <v>0</v>
      </c>
      <c r="L34" s="28">
        <v>0</v>
      </c>
      <c r="M34" s="26" t="s">
        <v>31</v>
      </c>
      <c r="N34" s="26" t="s">
        <v>31</v>
      </c>
    </row>
    <row r="35" spans="1:14" ht="24" thickTop="1" thickBot="1" x14ac:dyDescent="0.3">
      <c r="A35" s="41" t="s">
        <v>54</v>
      </c>
      <c r="B35" s="37">
        <v>2120</v>
      </c>
      <c r="C35" s="37">
        <v>130</v>
      </c>
      <c r="D35" s="42">
        <v>0</v>
      </c>
      <c r="E35" s="26" t="s">
        <v>31</v>
      </c>
      <c r="F35" s="26" t="s">
        <v>31</v>
      </c>
      <c r="G35" s="26" t="s">
        <v>31</v>
      </c>
      <c r="H35" s="26" t="s">
        <v>31</v>
      </c>
      <c r="I35" s="26" t="s">
        <v>31</v>
      </c>
      <c r="J35" s="42">
        <v>0</v>
      </c>
      <c r="K35" s="42">
        <v>0</v>
      </c>
      <c r="L35" s="42">
        <v>0</v>
      </c>
      <c r="M35" s="26" t="s">
        <v>31</v>
      </c>
      <c r="N35" s="26" t="s">
        <v>31</v>
      </c>
    </row>
    <row r="36" spans="1:14" ht="22.5" thickTop="1" thickBot="1" x14ac:dyDescent="0.3">
      <c r="A36" s="43" t="s">
        <v>55</v>
      </c>
      <c r="B36" s="22">
        <v>2200</v>
      </c>
      <c r="C36" s="22">
        <v>140</v>
      </c>
      <c r="D36" s="24">
        <f>SUM(D37:D43)+D50</f>
        <v>0</v>
      </c>
      <c r="E36" s="26" t="s">
        <v>31</v>
      </c>
      <c r="F36" s="26" t="s">
        <v>31</v>
      </c>
      <c r="G36" s="26" t="s">
        <v>31</v>
      </c>
      <c r="H36" s="26" t="s">
        <v>31</v>
      </c>
      <c r="I36" s="26" t="s">
        <v>31</v>
      </c>
      <c r="J36" s="24">
        <f>SUM(J37:J43)+J50</f>
        <v>0</v>
      </c>
      <c r="K36" s="24">
        <f>SUM(K37:K43)+K50</f>
        <v>0</v>
      </c>
      <c r="L36" s="24">
        <f>SUM(L37:L43)+L50</f>
        <v>0</v>
      </c>
      <c r="M36" s="26" t="s">
        <v>31</v>
      </c>
      <c r="N36" s="26" t="s">
        <v>31</v>
      </c>
    </row>
    <row r="37" spans="1:14" ht="46.5" thickTop="1" thickBot="1" x14ac:dyDescent="0.3">
      <c r="A37" s="36" t="s">
        <v>56</v>
      </c>
      <c r="B37" s="37">
        <v>2210</v>
      </c>
      <c r="C37" s="37">
        <v>150</v>
      </c>
      <c r="D37" s="42"/>
      <c r="E37" s="26" t="s">
        <v>31</v>
      </c>
      <c r="F37" s="26" t="s">
        <v>31</v>
      </c>
      <c r="G37" s="26" t="s">
        <v>31</v>
      </c>
      <c r="H37" s="26" t="s">
        <v>31</v>
      </c>
      <c r="I37" s="26" t="s">
        <v>31</v>
      </c>
      <c r="J37" s="42"/>
      <c r="K37" s="42">
        <v>0</v>
      </c>
      <c r="L37" s="42">
        <v>0</v>
      </c>
      <c r="M37" s="26" t="s">
        <v>31</v>
      </c>
      <c r="N37" s="26" t="s">
        <v>31</v>
      </c>
    </row>
    <row r="38" spans="1:14" ht="35.25" thickTop="1" thickBot="1" x14ac:dyDescent="0.3">
      <c r="A38" s="36" t="s">
        <v>57</v>
      </c>
      <c r="B38" s="37">
        <v>2220</v>
      </c>
      <c r="C38" s="37">
        <v>160</v>
      </c>
      <c r="D38" s="42">
        <v>0</v>
      </c>
      <c r="E38" s="26" t="s">
        <v>31</v>
      </c>
      <c r="F38" s="26" t="s">
        <v>31</v>
      </c>
      <c r="G38" s="26" t="s">
        <v>31</v>
      </c>
      <c r="H38" s="26" t="s">
        <v>31</v>
      </c>
      <c r="I38" s="26" t="s">
        <v>31</v>
      </c>
      <c r="J38" s="42">
        <v>0</v>
      </c>
      <c r="K38" s="42">
        <v>0</v>
      </c>
      <c r="L38" s="42">
        <v>0</v>
      </c>
      <c r="M38" s="26" t="s">
        <v>31</v>
      </c>
      <c r="N38" s="26" t="s">
        <v>31</v>
      </c>
    </row>
    <row r="39" spans="1:14" ht="24" thickTop="1" thickBot="1" x14ac:dyDescent="0.3">
      <c r="A39" s="36" t="s">
        <v>58</v>
      </c>
      <c r="B39" s="37">
        <v>2230</v>
      </c>
      <c r="C39" s="37">
        <v>170</v>
      </c>
      <c r="D39" s="42">
        <v>0</v>
      </c>
      <c r="E39" s="26" t="s">
        <v>31</v>
      </c>
      <c r="F39" s="26" t="s">
        <v>31</v>
      </c>
      <c r="G39" s="26" t="s">
        <v>31</v>
      </c>
      <c r="H39" s="26" t="s">
        <v>31</v>
      </c>
      <c r="I39" s="26" t="s">
        <v>31</v>
      </c>
      <c r="J39" s="42">
        <v>0</v>
      </c>
      <c r="K39" s="42">
        <v>0</v>
      </c>
      <c r="L39" s="42">
        <v>0</v>
      </c>
      <c r="M39" s="26" t="s">
        <v>31</v>
      </c>
      <c r="N39" s="26" t="s">
        <v>31</v>
      </c>
    </row>
    <row r="40" spans="1:14" ht="24" thickTop="1" thickBot="1" x14ac:dyDescent="0.3">
      <c r="A40" s="36" t="s">
        <v>59</v>
      </c>
      <c r="B40" s="37">
        <v>2240</v>
      </c>
      <c r="C40" s="37">
        <v>180</v>
      </c>
      <c r="D40" s="42">
        <v>0</v>
      </c>
      <c r="E40" s="26" t="s">
        <v>31</v>
      </c>
      <c r="F40" s="26" t="s">
        <v>31</v>
      </c>
      <c r="G40" s="26" t="s">
        <v>31</v>
      </c>
      <c r="H40" s="26" t="s">
        <v>31</v>
      </c>
      <c r="I40" s="26" t="s">
        <v>31</v>
      </c>
      <c r="J40" s="42">
        <v>0</v>
      </c>
      <c r="K40" s="42">
        <v>0</v>
      </c>
      <c r="L40" s="42">
        <v>0</v>
      </c>
      <c r="M40" s="26" t="s">
        <v>31</v>
      </c>
      <c r="N40" s="26" t="s">
        <v>31</v>
      </c>
    </row>
    <row r="41" spans="1:14" ht="24" thickTop="1" thickBot="1" x14ac:dyDescent="0.3">
      <c r="A41" s="36" t="s">
        <v>60</v>
      </c>
      <c r="B41" s="37">
        <v>2250</v>
      </c>
      <c r="C41" s="37">
        <v>190</v>
      </c>
      <c r="D41" s="42">
        <v>0</v>
      </c>
      <c r="E41" s="26" t="s">
        <v>31</v>
      </c>
      <c r="F41" s="26" t="s">
        <v>31</v>
      </c>
      <c r="G41" s="26" t="s">
        <v>31</v>
      </c>
      <c r="H41" s="26" t="s">
        <v>31</v>
      </c>
      <c r="I41" s="26" t="s">
        <v>31</v>
      </c>
      <c r="J41" s="42">
        <v>0</v>
      </c>
      <c r="K41" s="42">
        <v>0</v>
      </c>
      <c r="L41" s="42">
        <v>0</v>
      </c>
      <c r="M41" s="26" t="s">
        <v>31</v>
      </c>
      <c r="N41" s="26" t="s">
        <v>31</v>
      </c>
    </row>
    <row r="42" spans="1:14" ht="46.5" thickTop="1" thickBot="1" x14ac:dyDescent="0.3">
      <c r="A42" s="41" t="s">
        <v>61</v>
      </c>
      <c r="B42" s="37">
        <v>2260</v>
      </c>
      <c r="C42" s="37">
        <v>200</v>
      </c>
      <c r="D42" s="42">
        <v>0</v>
      </c>
      <c r="E42" s="26" t="s">
        <v>31</v>
      </c>
      <c r="F42" s="26" t="s">
        <v>31</v>
      </c>
      <c r="G42" s="26" t="s">
        <v>31</v>
      </c>
      <c r="H42" s="26" t="s">
        <v>31</v>
      </c>
      <c r="I42" s="26" t="s">
        <v>31</v>
      </c>
      <c r="J42" s="42">
        <v>0</v>
      </c>
      <c r="K42" s="42">
        <v>0</v>
      </c>
      <c r="L42" s="42">
        <v>0</v>
      </c>
      <c r="M42" s="26" t="s">
        <v>31</v>
      </c>
      <c r="N42" s="26" t="s">
        <v>31</v>
      </c>
    </row>
    <row r="43" spans="1:14" ht="35.25" thickTop="1" thickBot="1" x14ac:dyDescent="0.3">
      <c r="A43" s="41" t="s">
        <v>62</v>
      </c>
      <c r="B43" s="37">
        <v>2270</v>
      </c>
      <c r="C43" s="37">
        <v>210</v>
      </c>
      <c r="D43" s="39">
        <f>SUM(D44:D49)</f>
        <v>0</v>
      </c>
      <c r="E43" s="26" t="s">
        <v>31</v>
      </c>
      <c r="F43" s="26" t="s">
        <v>31</v>
      </c>
      <c r="G43" s="26" t="s">
        <v>31</v>
      </c>
      <c r="H43" s="26" t="s">
        <v>31</v>
      </c>
      <c r="I43" s="26" t="s">
        <v>31</v>
      </c>
      <c r="J43" s="39">
        <f>SUM(J44:J49)</f>
        <v>0</v>
      </c>
      <c r="K43" s="39">
        <f>SUM(K44:K49)</f>
        <v>0</v>
      </c>
      <c r="L43" s="39">
        <f>SUM(L44:L49)</f>
        <v>0</v>
      </c>
      <c r="M43" s="26" t="s">
        <v>31</v>
      </c>
      <c r="N43" s="26" t="s">
        <v>31</v>
      </c>
    </row>
    <row r="44" spans="1:14" ht="24" thickTop="1" thickBot="1" x14ac:dyDescent="0.3">
      <c r="A44" s="40" t="s">
        <v>63</v>
      </c>
      <c r="B44" s="18">
        <v>2271</v>
      </c>
      <c r="C44" s="18">
        <v>220</v>
      </c>
      <c r="D44" s="28">
        <v>0</v>
      </c>
      <c r="E44" s="26" t="s">
        <v>31</v>
      </c>
      <c r="F44" s="26" t="s">
        <v>31</v>
      </c>
      <c r="G44" s="26" t="s">
        <v>31</v>
      </c>
      <c r="H44" s="26" t="s">
        <v>31</v>
      </c>
      <c r="I44" s="26" t="s">
        <v>31</v>
      </c>
      <c r="J44" s="28">
        <v>0</v>
      </c>
      <c r="K44" s="28">
        <v>0</v>
      </c>
      <c r="L44" s="28">
        <v>0</v>
      </c>
      <c r="M44" s="26" t="s">
        <v>31</v>
      </c>
      <c r="N44" s="26" t="s">
        <v>31</v>
      </c>
    </row>
    <row r="45" spans="1:14" ht="35.25" thickTop="1" thickBot="1" x14ac:dyDescent="0.3">
      <c r="A45" s="40" t="s">
        <v>64</v>
      </c>
      <c r="B45" s="18">
        <v>2272</v>
      </c>
      <c r="C45" s="18">
        <v>230</v>
      </c>
      <c r="D45" s="28">
        <v>0</v>
      </c>
      <c r="E45" s="26" t="s">
        <v>31</v>
      </c>
      <c r="F45" s="26" t="s">
        <v>31</v>
      </c>
      <c r="G45" s="26" t="s">
        <v>31</v>
      </c>
      <c r="H45" s="26" t="s">
        <v>31</v>
      </c>
      <c r="I45" s="26" t="s">
        <v>31</v>
      </c>
      <c r="J45" s="28">
        <v>0</v>
      </c>
      <c r="K45" s="28">
        <v>0</v>
      </c>
      <c r="L45" s="28">
        <v>0</v>
      </c>
      <c r="M45" s="26" t="s">
        <v>31</v>
      </c>
      <c r="N45" s="26" t="s">
        <v>31</v>
      </c>
    </row>
    <row r="46" spans="1:14" ht="24" thickTop="1" thickBot="1" x14ac:dyDescent="0.3">
      <c r="A46" s="40" t="s">
        <v>65</v>
      </c>
      <c r="B46" s="18">
        <v>2273</v>
      </c>
      <c r="C46" s="18">
        <v>240</v>
      </c>
      <c r="D46" s="28">
        <v>0</v>
      </c>
      <c r="E46" s="26" t="s">
        <v>31</v>
      </c>
      <c r="F46" s="26" t="s">
        <v>31</v>
      </c>
      <c r="G46" s="26" t="s">
        <v>31</v>
      </c>
      <c r="H46" s="26" t="s">
        <v>31</v>
      </c>
      <c r="I46" s="26" t="s">
        <v>31</v>
      </c>
      <c r="J46" s="28">
        <v>0</v>
      </c>
      <c r="K46" s="28">
        <v>0</v>
      </c>
      <c r="L46" s="28">
        <v>0</v>
      </c>
      <c r="M46" s="26" t="s">
        <v>31</v>
      </c>
      <c r="N46" s="26" t="s">
        <v>31</v>
      </c>
    </row>
    <row r="47" spans="1:14" ht="24" thickTop="1" thickBot="1" x14ac:dyDescent="0.3">
      <c r="A47" s="40" t="s">
        <v>66</v>
      </c>
      <c r="B47" s="18">
        <v>2274</v>
      </c>
      <c r="C47" s="18">
        <v>250</v>
      </c>
      <c r="D47" s="28">
        <v>0</v>
      </c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8">
        <v>0</v>
      </c>
      <c r="K47" s="28">
        <v>0</v>
      </c>
      <c r="L47" s="28">
        <v>0</v>
      </c>
      <c r="M47" s="26" t="s">
        <v>31</v>
      </c>
      <c r="N47" s="26" t="s">
        <v>31</v>
      </c>
    </row>
    <row r="48" spans="1:14" ht="24" thickTop="1" thickBot="1" x14ac:dyDescent="0.3">
      <c r="A48" s="40" t="s">
        <v>67</v>
      </c>
      <c r="B48" s="18">
        <v>2275</v>
      </c>
      <c r="C48" s="18">
        <v>260</v>
      </c>
      <c r="D48" s="28">
        <v>0</v>
      </c>
      <c r="E48" s="26" t="s">
        <v>31</v>
      </c>
      <c r="F48" s="26" t="s">
        <v>31</v>
      </c>
      <c r="G48" s="26" t="s">
        <v>31</v>
      </c>
      <c r="H48" s="26" t="s">
        <v>31</v>
      </c>
      <c r="I48" s="26" t="s">
        <v>31</v>
      </c>
      <c r="J48" s="28">
        <v>0</v>
      </c>
      <c r="K48" s="28">
        <v>0</v>
      </c>
      <c r="L48" s="28">
        <v>0</v>
      </c>
      <c r="M48" s="26" t="s">
        <v>31</v>
      </c>
      <c r="N48" s="26" t="s">
        <v>31</v>
      </c>
    </row>
    <row r="49" spans="1:14" ht="24" thickTop="1" thickBot="1" x14ac:dyDescent="0.3">
      <c r="A49" s="40" t="s">
        <v>68</v>
      </c>
      <c r="B49" s="18">
        <v>2276</v>
      </c>
      <c r="C49" s="18">
        <v>270</v>
      </c>
      <c r="D49" s="28">
        <v>0</v>
      </c>
      <c r="E49" s="26" t="s">
        <v>31</v>
      </c>
      <c r="F49" s="26" t="s">
        <v>31</v>
      </c>
      <c r="G49" s="26" t="s">
        <v>31</v>
      </c>
      <c r="H49" s="26" t="s">
        <v>31</v>
      </c>
      <c r="I49" s="26" t="s">
        <v>31</v>
      </c>
      <c r="J49" s="28">
        <v>0</v>
      </c>
      <c r="K49" s="28">
        <v>0</v>
      </c>
      <c r="L49" s="28">
        <v>0</v>
      </c>
      <c r="M49" s="26" t="s">
        <v>31</v>
      </c>
      <c r="N49" s="26" t="s">
        <v>31</v>
      </c>
    </row>
    <row r="50" spans="1:14" ht="80.25" thickTop="1" thickBot="1" x14ac:dyDescent="0.3">
      <c r="A50" s="41" t="s">
        <v>69</v>
      </c>
      <c r="B50" s="37">
        <v>2280</v>
      </c>
      <c r="C50" s="37">
        <v>280</v>
      </c>
      <c r="D50" s="39">
        <f>SUM(D51:D52)</f>
        <v>0</v>
      </c>
      <c r="E50" s="26" t="s">
        <v>31</v>
      </c>
      <c r="F50" s="26" t="s">
        <v>31</v>
      </c>
      <c r="G50" s="26" t="s">
        <v>31</v>
      </c>
      <c r="H50" s="26" t="s">
        <v>31</v>
      </c>
      <c r="I50" s="26" t="s">
        <v>31</v>
      </c>
      <c r="J50" s="39">
        <f>SUM(J51:J52)</f>
        <v>0</v>
      </c>
      <c r="K50" s="39">
        <f>SUM(K51:K52)</f>
        <v>0</v>
      </c>
      <c r="L50" s="39">
        <f>SUM(L51:L52)</f>
        <v>0</v>
      </c>
      <c r="M50" s="26" t="s">
        <v>31</v>
      </c>
      <c r="N50" s="26" t="s">
        <v>31</v>
      </c>
    </row>
    <row r="51" spans="1:14" ht="54" thickTop="1" thickBot="1" x14ac:dyDescent="0.3">
      <c r="A51" s="44" t="s">
        <v>70</v>
      </c>
      <c r="B51" s="18">
        <v>2281</v>
      </c>
      <c r="C51" s="18">
        <v>290</v>
      </c>
      <c r="D51" s="28">
        <v>0</v>
      </c>
      <c r="E51" s="26" t="s">
        <v>31</v>
      </c>
      <c r="F51" s="26" t="s">
        <v>31</v>
      </c>
      <c r="G51" s="26" t="s">
        <v>31</v>
      </c>
      <c r="H51" s="26" t="s">
        <v>31</v>
      </c>
      <c r="I51" s="26" t="s">
        <v>31</v>
      </c>
      <c r="J51" s="28">
        <v>0</v>
      </c>
      <c r="K51" s="28">
        <v>0</v>
      </c>
      <c r="L51" s="28">
        <v>0</v>
      </c>
      <c r="M51" s="26" t="s">
        <v>31</v>
      </c>
      <c r="N51" s="26" t="s">
        <v>31</v>
      </c>
    </row>
    <row r="52" spans="1:14" ht="54" thickTop="1" thickBot="1" x14ac:dyDescent="0.3">
      <c r="A52" s="45" t="s">
        <v>71</v>
      </c>
      <c r="B52" s="18">
        <v>2282</v>
      </c>
      <c r="C52" s="18">
        <v>300</v>
      </c>
      <c r="D52" s="28">
        <v>0</v>
      </c>
      <c r="E52" s="26" t="s">
        <v>31</v>
      </c>
      <c r="F52" s="26" t="s">
        <v>31</v>
      </c>
      <c r="G52" s="26" t="s">
        <v>31</v>
      </c>
      <c r="H52" s="26" t="s">
        <v>31</v>
      </c>
      <c r="I52" s="26" t="s">
        <v>31</v>
      </c>
      <c r="J52" s="28">
        <v>0</v>
      </c>
      <c r="K52" s="28">
        <v>0</v>
      </c>
      <c r="L52" s="28">
        <v>0</v>
      </c>
      <c r="M52" s="26" t="s">
        <v>31</v>
      </c>
      <c r="N52" s="26" t="s">
        <v>31</v>
      </c>
    </row>
    <row r="53" spans="1:14" ht="33" thickTop="1" thickBot="1" x14ac:dyDescent="0.3">
      <c r="A53" s="35" t="s">
        <v>72</v>
      </c>
      <c r="B53" s="22">
        <v>2400</v>
      </c>
      <c r="C53" s="22">
        <v>310</v>
      </c>
      <c r="D53" s="24">
        <f>SUM(D54:D55)</f>
        <v>0</v>
      </c>
      <c r="E53" s="26" t="s">
        <v>31</v>
      </c>
      <c r="F53" s="26" t="s">
        <v>31</v>
      </c>
      <c r="G53" s="26" t="s">
        <v>31</v>
      </c>
      <c r="H53" s="26" t="s">
        <v>31</v>
      </c>
      <c r="I53" s="26" t="s">
        <v>31</v>
      </c>
      <c r="J53" s="24">
        <f>SUM(J54:J55)</f>
        <v>0</v>
      </c>
      <c r="K53" s="24">
        <f>SUM(K54:K55)</f>
        <v>0</v>
      </c>
      <c r="L53" s="24">
        <f>SUM(L54:L55)</f>
        <v>0</v>
      </c>
      <c r="M53" s="26" t="s">
        <v>31</v>
      </c>
      <c r="N53" s="26" t="s">
        <v>31</v>
      </c>
    </row>
    <row r="54" spans="1:14" ht="46.5" thickTop="1" thickBot="1" x14ac:dyDescent="0.3">
      <c r="A54" s="46" t="s">
        <v>73</v>
      </c>
      <c r="B54" s="37">
        <v>2410</v>
      </c>
      <c r="C54" s="37">
        <v>320</v>
      </c>
      <c r="D54" s="42">
        <v>0</v>
      </c>
      <c r="E54" s="26" t="s">
        <v>31</v>
      </c>
      <c r="F54" s="26" t="s">
        <v>31</v>
      </c>
      <c r="G54" s="26" t="s">
        <v>31</v>
      </c>
      <c r="H54" s="26" t="s">
        <v>31</v>
      </c>
      <c r="I54" s="26" t="s">
        <v>31</v>
      </c>
      <c r="J54" s="42">
        <v>0</v>
      </c>
      <c r="K54" s="42">
        <v>0</v>
      </c>
      <c r="L54" s="42">
        <v>0</v>
      </c>
      <c r="M54" s="26" t="s">
        <v>31</v>
      </c>
      <c r="N54" s="26" t="s">
        <v>31</v>
      </c>
    </row>
    <row r="55" spans="1:14" ht="35.25" thickTop="1" thickBot="1" x14ac:dyDescent="0.3">
      <c r="A55" s="46" t="s">
        <v>74</v>
      </c>
      <c r="B55" s="37">
        <v>2420</v>
      </c>
      <c r="C55" s="37">
        <v>330</v>
      </c>
      <c r="D55" s="42">
        <v>0</v>
      </c>
      <c r="E55" s="26" t="s">
        <v>31</v>
      </c>
      <c r="F55" s="26" t="s">
        <v>31</v>
      </c>
      <c r="G55" s="26" t="s">
        <v>31</v>
      </c>
      <c r="H55" s="26" t="s">
        <v>31</v>
      </c>
      <c r="I55" s="26" t="s">
        <v>31</v>
      </c>
      <c r="J55" s="42">
        <v>0</v>
      </c>
      <c r="K55" s="42">
        <v>0</v>
      </c>
      <c r="L55" s="42">
        <v>0</v>
      </c>
      <c r="M55" s="26" t="s">
        <v>31</v>
      </c>
      <c r="N55" s="26" t="s">
        <v>31</v>
      </c>
    </row>
    <row r="56" spans="1:14" ht="22.5" thickTop="1" thickBot="1" x14ac:dyDescent="0.3">
      <c r="A56" s="47" t="s">
        <v>75</v>
      </c>
      <c r="B56" s="22">
        <v>2600</v>
      </c>
      <c r="C56" s="22">
        <v>340</v>
      </c>
      <c r="D56" s="24">
        <f>SUM(D57:D59)</f>
        <v>0</v>
      </c>
      <c r="E56" s="26" t="s">
        <v>31</v>
      </c>
      <c r="F56" s="26" t="s">
        <v>31</v>
      </c>
      <c r="G56" s="26" t="s">
        <v>31</v>
      </c>
      <c r="H56" s="26" t="s">
        <v>31</v>
      </c>
      <c r="I56" s="26" t="s">
        <v>31</v>
      </c>
      <c r="J56" s="24">
        <f>SUM(J57:J59)</f>
        <v>0</v>
      </c>
      <c r="K56" s="24">
        <f>SUM(K57:K59)</f>
        <v>0</v>
      </c>
      <c r="L56" s="24">
        <f>SUM(L57:L59)</f>
        <v>0</v>
      </c>
      <c r="M56" s="26" t="s">
        <v>31</v>
      </c>
      <c r="N56" s="26" t="s">
        <v>31</v>
      </c>
    </row>
    <row r="57" spans="1:14" ht="69" thickTop="1" thickBot="1" x14ac:dyDescent="0.3">
      <c r="A57" s="41" t="s">
        <v>76</v>
      </c>
      <c r="B57" s="37">
        <v>2610</v>
      </c>
      <c r="C57" s="37">
        <v>350</v>
      </c>
      <c r="D57" s="42">
        <v>0</v>
      </c>
      <c r="E57" s="26" t="s">
        <v>31</v>
      </c>
      <c r="F57" s="26" t="s">
        <v>31</v>
      </c>
      <c r="G57" s="26" t="s">
        <v>31</v>
      </c>
      <c r="H57" s="26" t="s">
        <v>31</v>
      </c>
      <c r="I57" s="26" t="s">
        <v>31</v>
      </c>
      <c r="J57" s="42">
        <v>0</v>
      </c>
      <c r="K57" s="42">
        <v>0</v>
      </c>
      <c r="L57" s="42">
        <v>0</v>
      </c>
      <c r="M57" s="26" t="s">
        <v>31</v>
      </c>
      <c r="N57" s="26" t="s">
        <v>31</v>
      </c>
    </row>
    <row r="58" spans="1:14" ht="69" thickTop="1" thickBot="1" x14ac:dyDescent="0.3">
      <c r="A58" s="41" t="s">
        <v>77</v>
      </c>
      <c r="B58" s="37">
        <v>2620</v>
      </c>
      <c r="C58" s="37">
        <v>360</v>
      </c>
      <c r="D58" s="42">
        <v>0</v>
      </c>
      <c r="E58" s="26" t="s">
        <v>31</v>
      </c>
      <c r="F58" s="26" t="s">
        <v>31</v>
      </c>
      <c r="G58" s="26" t="s">
        <v>31</v>
      </c>
      <c r="H58" s="26" t="s">
        <v>31</v>
      </c>
      <c r="I58" s="26" t="s">
        <v>31</v>
      </c>
      <c r="J58" s="42">
        <v>0</v>
      </c>
      <c r="K58" s="42">
        <v>0</v>
      </c>
      <c r="L58" s="42">
        <v>0</v>
      </c>
      <c r="M58" s="26" t="s">
        <v>31</v>
      </c>
      <c r="N58" s="26" t="s">
        <v>31</v>
      </c>
    </row>
    <row r="59" spans="1:14" ht="69" thickTop="1" thickBot="1" x14ac:dyDescent="0.3">
      <c r="A59" s="46" t="s">
        <v>78</v>
      </c>
      <c r="B59" s="37">
        <v>2630</v>
      </c>
      <c r="C59" s="37">
        <v>370</v>
      </c>
      <c r="D59" s="42">
        <v>0</v>
      </c>
      <c r="E59" s="26" t="s">
        <v>31</v>
      </c>
      <c r="F59" s="26" t="s">
        <v>31</v>
      </c>
      <c r="G59" s="26" t="s">
        <v>31</v>
      </c>
      <c r="H59" s="26" t="s">
        <v>31</v>
      </c>
      <c r="I59" s="26" t="s">
        <v>31</v>
      </c>
      <c r="J59" s="42">
        <v>0</v>
      </c>
      <c r="K59" s="42">
        <v>0</v>
      </c>
      <c r="L59" s="42">
        <v>0</v>
      </c>
      <c r="M59" s="26" t="s">
        <v>31</v>
      </c>
      <c r="N59" s="26" t="s">
        <v>31</v>
      </c>
    </row>
    <row r="60" spans="1:14" ht="22.5" thickTop="1" thickBot="1" x14ac:dyDescent="0.3">
      <c r="A60" s="43" t="s">
        <v>79</v>
      </c>
      <c r="B60" s="22">
        <v>2700</v>
      </c>
      <c r="C60" s="22">
        <v>380</v>
      </c>
      <c r="D60" s="24">
        <f>SUM(D61:D63)</f>
        <v>0</v>
      </c>
      <c r="E60" s="26" t="s">
        <v>31</v>
      </c>
      <c r="F60" s="26" t="s">
        <v>31</v>
      </c>
      <c r="G60" s="26" t="s">
        <v>31</v>
      </c>
      <c r="H60" s="26" t="s">
        <v>31</v>
      </c>
      <c r="I60" s="26" t="s">
        <v>31</v>
      </c>
      <c r="J60" s="24">
        <f>SUM(J61:J63)</f>
        <v>0</v>
      </c>
      <c r="K60" s="24">
        <f>SUM(K61:K63)</f>
        <v>0</v>
      </c>
      <c r="L60" s="24">
        <f>SUM(L61:L63)</f>
        <v>0</v>
      </c>
      <c r="M60" s="26" t="s">
        <v>31</v>
      </c>
      <c r="N60" s="26" t="s">
        <v>31</v>
      </c>
    </row>
    <row r="61" spans="1:14" ht="24" thickTop="1" thickBot="1" x14ac:dyDescent="0.3">
      <c r="A61" s="41" t="s">
        <v>80</v>
      </c>
      <c r="B61" s="37">
        <v>2710</v>
      </c>
      <c r="C61" s="37">
        <v>390</v>
      </c>
      <c r="D61" s="42">
        <v>0</v>
      </c>
      <c r="E61" s="26" t="s">
        <v>31</v>
      </c>
      <c r="F61" s="26" t="s">
        <v>31</v>
      </c>
      <c r="G61" s="26" t="s">
        <v>31</v>
      </c>
      <c r="H61" s="26" t="s">
        <v>31</v>
      </c>
      <c r="I61" s="26" t="s">
        <v>31</v>
      </c>
      <c r="J61" s="42">
        <v>0</v>
      </c>
      <c r="K61" s="42">
        <v>0</v>
      </c>
      <c r="L61" s="42">
        <v>0</v>
      </c>
      <c r="M61" s="26" t="s">
        <v>31</v>
      </c>
      <c r="N61" s="26" t="s">
        <v>31</v>
      </c>
    </row>
    <row r="62" spans="1:14" ht="16.5" thickTop="1" thickBot="1" x14ac:dyDescent="0.3">
      <c r="A62" s="41" t="s">
        <v>81</v>
      </c>
      <c r="B62" s="37">
        <v>2720</v>
      </c>
      <c r="C62" s="37">
        <v>400</v>
      </c>
      <c r="D62" s="42">
        <v>0</v>
      </c>
      <c r="E62" s="26" t="s">
        <v>31</v>
      </c>
      <c r="F62" s="26" t="s">
        <v>31</v>
      </c>
      <c r="G62" s="26" t="s">
        <v>31</v>
      </c>
      <c r="H62" s="26" t="s">
        <v>31</v>
      </c>
      <c r="I62" s="26" t="s">
        <v>31</v>
      </c>
      <c r="J62" s="42">
        <v>0</v>
      </c>
      <c r="K62" s="42">
        <v>0</v>
      </c>
      <c r="L62" s="42">
        <v>0</v>
      </c>
      <c r="M62" s="26" t="s">
        <v>31</v>
      </c>
      <c r="N62" s="26" t="s">
        <v>31</v>
      </c>
    </row>
    <row r="63" spans="1:14" ht="24" thickTop="1" thickBot="1" x14ac:dyDescent="0.3">
      <c r="A63" s="41" t="s">
        <v>82</v>
      </c>
      <c r="B63" s="37">
        <v>2730</v>
      </c>
      <c r="C63" s="37">
        <v>410</v>
      </c>
      <c r="D63" s="42">
        <v>0</v>
      </c>
      <c r="E63" s="26" t="s">
        <v>31</v>
      </c>
      <c r="F63" s="26" t="s">
        <v>31</v>
      </c>
      <c r="G63" s="26" t="s">
        <v>31</v>
      </c>
      <c r="H63" s="26" t="s">
        <v>31</v>
      </c>
      <c r="I63" s="26" t="s">
        <v>31</v>
      </c>
      <c r="J63" s="42">
        <v>0</v>
      </c>
      <c r="K63" s="42">
        <v>0</v>
      </c>
      <c r="L63" s="42">
        <v>0</v>
      </c>
      <c r="M63" s="26" t="s">
        <v>31</v>
      </c>
      <c r="N63" s="26" t="s">
        <v>31</v>
      </c>
    </row>
    <row r="64" spans="1:14" ht="22.5" thickTop="1" thickBot="1" x14ac:dyDescent="0.3">
      <c r="A64" s="43" t="s">
        <v>83</v>
      </c>
      <c r="B64" s="22">
        <v>2800</v>
      </c>
      <c r="C64" s="22">
        <v>420</v>
      </c>
      <c r="D64" s="25">
        <v>0</v>
      </c>
      <c r="E64" s="26" t="s">
        <v>31</v>
      </c>
      <c r="F64" s="26" t="s">
        <v>31</v>
      </c>
      <c r="G64" s="26" t="s">
        <v>31</v>
      </c>
      <c r="H64" s="26" t="s">
        <v>31</v>
      </c>
      <c r="I64" s="26" t="s">
        <v>31</v>
      </c>
      <c r="J64" s="25">
        <v>0</v>
      </c>
      <c r="K64" s="25">
        <v>0</v>
      </c>
      <c r="L64" s="25">
        <v>0</v>
      </c>
      <c r="M64" s="26" t="s">
        <v>31</v>
      </c>
      <c r="N64" s="26" t="s">
        <v>31</v>
      </c>
    </row>
    <row r="65" spans="1:14" ht="22.5" thickTop="1" thickBot="1" x14ac:dyDescent="0.3">
      <c r="A65" s="22" t="s">
        <v>84</v>
      </c>
      <c r="B65" s="22">
        <v>3000</v>
      </c>
      <c r="C65" s="22">
        <v>430</v>
      </c>
      <c r="D65" s="24">
        <f>D66+D80</f>
        <v>37028</v>
      </c>
      <c r="E65" s="26" t="s">
        <v>31</v>
      </c>
      <c r="F65" s="26" t="s">
        <v>31</v>
      </c>
      <c r="G65" s="26" t="s">
        <v>31</v>
      </c>
      <c r="H65" s="26" t="s">
        <v>31</v>
      </c>
      <c r="I65" s="26" t="s">
        <v>31</v>
      </c>
      <c r="J65" s="24">
        <f>J66+J80</f>
        <v>37028</v>
      </c>
      <c r="K65" s="24">
        <f>K66+K80</f>
        <v>0</v>
      </c>
      <c r="L65" s="24">
        <f>L66+L80</f>
        <v>0</v>
      </c>
      <c r="M65" s="26" t="s">
        <v>31</v>
      </c>
      <c r="N65" s="26" t="s">
        <v>31</v>
      </c>
    </row>
    <row r="66" spans="1:14" ht="33" thickTop="1" thickBot="1" x14ac:dyDescent="0.3">
      <c r="A66" s="35" t="s">
        <v>85</v>
      </c>
      <c r="B66" s="22">
        <v>3100</v>
      </c>
      <c r="C66" s="22">
        <v>440</v>
      </c>
      <c r="D66" s="24">
        <f>D67+D68+D71+D74+D78+D79</f>
        <v>37028</v>
      </c>
      <c r="E66" s="26" t="s">
        <v>31</v>
      </c>
      <c r="F66" s="26" t="s">
        <v>31</v>
      </c>
      <c r="G66" s="26" t="s">
        <v>31</v>
      </c>
      <c r="H66" s="26" t="s">
        <v>31</v>
      </c>
      <c r="I66" s="26" t="s">
        <v>31</v>
      </c>
      <c r="J66" s="24">
        <f>J67+J68+J71+J74+J78+J79</f>
        <v>37028</v>
      </c>
      <c r="K66" s="24">
        <f>K67+K68+K71+K74+K78+K79</f>
        <v>0</v>
      </c>
      <c r="L66" s="24">
        <f>L67+L68+L71+L74+L78+L79</f>
        <v>0</v>
      </c>
      <c r="M66" s="26" t="s">
        <v>31</v>
      </c>
      <c r="N66" s="26" t="s">
        <v>31</v>
      </c>
    </row>
    <row r="67" spans="1:14" ht="57.75" thickTop="1" thickBot="1" x14ac:dyDescent="0.3">
      <c r="A67" s="41" t="s">
        <v>86</v>
      </c>
      <c r="B67" s="37">
        <v>3110</v>
      </c>
      <c r="C67" s="37">
        <v>450</v>
      </c>
      <c r="D67" s="42">
        <v>37028</v>
      </c>
      <c r="E67" s="26" t="s">
        <v>31</v>
      </c>
      <c r="F67" s="26" t="s">
        <v>31</v>
      </c>
      <c r="G67" s="26" t="s">
        <v>31</v>
      </c>
      <c r="H67" s="26" t="s">
        <v>31</v>
      </c>
      <c r="I67" s="26" t="s">
        <v>31</v>
      </c>
      <c r="J67" s="42">
        <v>37028</v>
      </c>
      <c r="K67" s="42"/>
      <c r="L67" s="42">
        <v>0</v>
      </c>
      <c r="M67" s="26" t="s">
        <v>31</v>
      </c>
      <c r="N67" s="26" t="s">
        <v>31</v>
      </c>
    </row>
    <row r="68" spans="1:14" ht="35.25" thickTop="1" thickBot="1" x14ac:dyDescent="0.3">
      <c r="A68" s="46" t="s">
        <v>87</v>
      </c>
      <c r="B68" s="37">
        <v>3120</v>
      </c>
      <c r="C68" s="37">
        <v>460</v>
      </c>
      <c r="D68" s="39">
        <f>SUM(D69:D70)</f>
        <v>0</v>
      </c>
      <c r="E68" s="26" t="s">
        <v>31</v>
      </c>
      <c r="F68" s="26" t="s">
        <v>31</v>
      </c>
      <c r="G68" s="26" t="s">
        <v>31</v>
      </c>
      <c r="H68" s="26" t="s">
        <v>31</v>
      </c>
      <c r="I68" s="26" t="s">
        <v>31</v>
      </c>
      <c r="J68" s="39">
        <f>SUM(J69:J70)</f>
        <v>0</v>
      </c>
      <c r="K68" s="39">
        <f>SUM(K69:K70)</f>
        <v>0</v>
      </c>
      <c r="L68" s="39">
        <f>SUM(L69:L70)</f>
        <v>0</v>
      </c>
      <c r="M68" s="26" t="s">
        <v>31</v>
      </c>
      <c r="N68" s="26" t="s">
        <v>31</v>
      </c>
    </row>
    <row r="69" spans="1:14" ht="35.25" thickTop="1" thickBot="1" x14ac:dyDescent="0.3">
      <c r="A69" s="40" t="s">
        <v>88</v>
      </c>
      <c r="B69" s="18">
        <v>3121</v>
      </c>
      <c r="C69" s="18">
        <v>470</v>
      </c>
      <c r="D69" s="28">
        <v>0</v>
      </c>
      <c r="E69" s="26" t="s">
        <v>31</v>
      </c>
      <c r="F69" s="26" t="s">
        <v>31</v>
      </c>
      <c r="G69" s="26" t="s">
        <v>31</v>
      </c>
      <c r="H69" s="26" t="s">
        <v>31</v>
      </c>
      <c r="I69" s="26" t="s">
        <v>31</v>
      </c>
      <c r="J69" s="28">
        <v>0</v>
      </c>
      <c r="K69" s="28">
        <v>0</v>
      </c>
      <c r="L69" s="28">
        <v>0</v>
      </c>
      <c r="M69" s="26" t="s">
        <v>31</v>
      </c>
      <c r="N69" s="26" t="s">
        <v>31</v>
      </c>
    </row>
    <row r="70" spans="1:14" ht="46.5" thickTop="1" thickBot="1" x14ac:dyDescent="0.3">
      <c r="A70" s="40" t="s">
        <v>89</v>
      </c>
      <c r="B70" s="18">
        <v>3122</v>
      </c>
      <c r="C70" s="18">
        <v>480</v>
      </c>
      <c r="D70" s="28">
        <v>0</v>
      </c>
      <c r="E70" s="26" t="s">
        <v>31</v>
      </c>
      <c r="F70" s="26" t="s">
        <v>31</v>
      </c>
      <c r="G70" s="26" t="s">
        <v>31</v>
      </c>
      <c r="H70" s="26" t="s">
        <v>31</v>
      </c>
      <c r="I70" s="26" t="s">
        <v>31</v>
      </c>
      <c r="J70" s="28">
        <v>0</v>
      </c>
      <c r="K70" s="28">
        <v>0</v>
      </c>
      <c r="L70" s="28">
        <v>0</v>
      </c>
      <c r="M70" s="26" t="s">
        <v>31</v>
      </c>
      <c r="N70" s="26" t="s">
        <v>31</v>
      </c>
    </row>
    <row r="71" spans="1:14" ht="24" thickTop="1" thickBot="1" x14ac:dyDescent="0.3">
      <c r="A71" s="36" t="s">
        <v>90</v>
      </c>
      <c r="B71" s="37">
        <v>3130</v>
      </c>
      <c r="C71" s="37">
        <v>490</v>
      </c>
      <c r="D71" s="39">
        <f>SUM(D72:D73)</f>
        <v>0</v>
      </c>
      <c r="E71" s="26" t="s">
        <v>31</v>
      </c>
      <c r="F71" s="26" t="s">
        <v>31</v>
      </c>
      <c r="G71" s="26" t="s">
        <v>31</v>
      </c>
      <c r="H71" s="26" t="s">
        <v>31</v>
      </c>
      <c r="I71" s="26" t="s">
        <v>31</v>
      </c>
      <c r="J71" s="39">
        <f>SUM(J72:J73)</f>
        <v>0</v>
      </c>
      <c r="K71" s="39">
        <f>SUM(K72:K73)</f>
        <v>0</v>
      </c>
      <c r="L71" s="39">
        <f>SUM(L72:L73)</f>
        <v>0</v>
      </c>
      <c r="M71" s="26" t="s">
        <v>31</v>
      </c>
      <c r="N71" s="26" t="s">
        <v>31</v>
      </c>
    </row>
    <row r="72" spans="1:14" ht="35.25" thickTop="1" thickBot="1" x14ac:dyDescent="0.3">
      <c r="A72" s="40" t="s">
        <v>91</v>
      </c>
      <c r="B72" s="18">
        <v>3131</v>
      </c>
      <c r="C72" s="37">
        <v>500</v>
      </c>
      <c r="D72" s="28">
        <v>0</v>
      </c>
      <c r="E72" s="26" t="s">
        <v>31</v>
      </c>
      <c r="F72" s="26" t="s">
        <v>31</v>
      </c>
      <c r="G72" s="26" t="s">
        <v>31</v>
      </c>
      <c r="H72" s="26" t="s">
        <v>31</v>
      </c>
      <c r="I72" s="26" t="s">
        <v>31</v>
      </c>
      <c r="J72" s="28">
        <v>0</v>
      </c>
      <c r="K72" s="28">
        <v>0</v>
      </c>
      <c r="L72" s="28">
        <v>0</v>
      </c>
      <c r="M72" s="26" t="s">
        <v>31</v>
      </c>
      <c r="N72" s="26" t="s">
        <v>31</v>
      </c>
    </row>
    <row r="73" spans="1:14" ht="35.25" thickTop="1" thickBot="1" x14ac:dyDescent="0.3">
      <c r="A73" s="40" t="s">
        <v>92</v>
      </c>
      <c r="B73" s="18">
        <v>3132</v>
      </c>
      <c r="C73" s="18">
        <v>510</v>
      </c>
      <c r="D73" s="28">
        <v>0</v>
      </c>
      <c r="E73" s="26" t="s">
        <v>31</v>
      </c>
      <c r="F73" s="26" t="s">
        <v>31</v>
      </c>
      <c r="G73" s="26" t="s">
        <v>31</v>
      </c>
      <c r="H73" s="26" t="s">
        <v>31</v>
      </c>
      <c r="I73" s="26" t="s">
        <v>31</v>
      </c>
      <c r="J73" s="28">
        <v>0</v>
      </c>
      <c r="K73" s="28">
        <v>0</v>
      </c>
      <c r="L73" s="28">
        <v>0</v>
      </c>
      <c r="M73" s="26" t="s">
        <v>31</v>
      </c>
      <c r="N73" s="26" t="s">
        <v>31</v>
      </c>
    </row>
    <row r="74" spans="1:14" ht="24" thickTop="1" thickBot="1" x14ac:dyDescent="0.3">
      <c r="A74" s="36" t="s">
        <v>93</v>
      </c>
      <c r="B74" s="37">
        <v>3140</v>
      </c>
      <c r="C74" s="37">
        <v>520</v>
      </c>
      <c r="D74" s="39">
        <f>SUM(D75:D77)</f>
        <v>0</v>
      </c>
      <c r="E74" s="26" t="s">
        <v>31</v>
      </c>
      <c r="F74" s="26" t="s">
        <v>31</v>
      </c>
      <c r="G74" s="26" t="s">
        <v>31</v>
      </c>
      <c r="H74" s="26" t="s">
        <v>31</v>
      </c>
      <c r="I74" s="26" t="s">
        <v>31</v>
      </c>
      <c r="J74" s="39">
        <f>SUM(J75:J77)</f>
        <v>0</v>
      </c>
      <c r="K74" s="39">
        <f>SUM(K75:K77)</f>
        <v>0</v>
      </c>
      <c r="L74" s="39">
        <f>SUM(L75:L77)</f>
        <v>0</v>
      </c>
      <c r="M74" s="26" t="s">
        <v>31</v>
      </c>
      <c r="N74" s="26" t="s">
        <v>31</v>
      </c>
    </row>
    <row r="75" spans="1:14" ht="36" thickTop="1" thickBot="1" x14ac:dyDescent="0.3">
      <c r="A75" s="48" t="s">
        <v>94</v>
      </c>
      <c r="B75" s="18">
        <v>3141</v>
      </c>
      <c r="C75" s="18">
        <v>530</v>
      </c>
      <c r="D75" s="28">
        <v>0</v>
      </c>
      <c r="E75" s="26" t="s">
        <v>31</v>
      </c>
      <c r="F75" s="26" t="s">
        <v>31</v>
      </c>
      <c r="G75" s="26" t="s">
        <v>31</v>
      </c>
      <c r="H75" s="26" t="s">
        <v>31</v>
      </c>
      <c r="I75" s="26" t="s">
        <v>31</v>
      </c>
      <c r="J75" s="28">
        <v>0</v>
      </c>
      <c r="K75" s="28">
        <v>0</v>
      </c>
      <c r="L75" s="28">
        <v>0</v>
      </c>
      <c r="M75" s="26" t="s">
        <v>31</v>
      </c>
      <c r="N75" s="26" t="s">
        <v>31</v>
      </c>
    </row>
    <row r="76" spans="1:14" ht="36" thickTop="1" thickBot="1" x14ac:dyDescent="0.3">
      <c r="A76" s="48" t="s">
        <v>95</v>
      </c>
      <c r="B76" s="18">
        <v>3142</v>
      </c>
      <c r="C76" s="18">
        <v>540</v>
      </c>
      <c r="D76" s="28">
        <v>0</v>
      </c>
      <c r="E76" s="26" t="s">
        <v>31</v>
      </c>
      <c r="F76" s="26" t="s">
        <v>31</v>
      </c>
      <c r="G76" s="26" t="s">
        <v>31</v>
      </c>
      <c r="H76" s="26" t="s">
        <v>31</v>
      </c>
      <c r="I76" s="26" t="s">
        <v>31</v>
      </c>
      <c r="J76" s="28">
        <v>0</v>
      </c>
      <c r="K76" s="28">
        <v>0</v>
      </c>
      <c r="L76" s="28">
        <v>0</v>
      </c>
      <c r="M76" s="26" t="s">
        <v>31</v>
      </c>
      <c r="N76" s="26" t="s">
        <v>31</v>
      </c>
    </row>
    <row r="77" spans="1:14" ht="47.25" thickTop="1" thickBot="1" x14ac:dyDescent="0.3">
      <c r="A77" s="48" t="s">
        <v>96</v>
      </c>
      <c r="B77" s="18">
        <v>3143</v>
      </c>
      <c r="C77" s="18">
        <v>550</v>
      </c>
      <c r="D77" s="28">
        <v>0</v>
      </c>
      <c r="E77" s="26" t="s">
        <v>31</v>
      </c>
      <c r="F77" s="26" t="s">
        <v>31</v>
      </c>
      <c r="G77" s="26" t="s">
        <v>31</v>
      </c>
      <c r="H77" s="26" t="s">
        <v>31</v>
      </c>
      <c r="I77" s="26" t="s">
        <v>31</v>
      </c>
      <c r="J77" s="28">
        <v>0</v>
      </c>
      <c r="K77" s="28">
        <v>0</v>
      </c>
      <c r="L77" s="28">
        <v>0</v>
      </c>
      <c r="M77" s="26" t="s">
        <v>31</v>
      </c>
      <c r="N77" s="26" t="s">
        <v>31</v>
      </c>
    </row>
    <row r="78" spans="1:14" ht="35.25" thickTop="1" thickBot="1" x14ac:dyDescent="0.3">
      <c r="A78" s="36" t="s">
        <v>97</v>
      </c>
      <c r="B78" s="37">
        <v>3150</v>
      </c>
      <c r="C78" s="37">
        <v>560</v>
      </c>
      <c r="D78" s="42">
        <v>0</v>
      </c>
      <c r="E78" s="26" t="s">
        <v>31</v>
      </c>
      <c r="F78" s="26" t="s">
        <v>31</v>
      </c>
      <c r="G78" s="26" t="s">
        <v>31</v>
      </c>
      <c r="H78" s="26" t="s">
        <v>31</v>
      </c>
      <c r="I78" s="26" t="s">
        <v>31</v>
      </c>
      <c r="J78" s="42">
        <v>0</v>
      </c>
      <c r="K78" s="42">
        <v>0</v>
      </c>
      <c r="L78" s="42">
        <v>0</v>
      </c>
      <c r="M78" s="26" t="s">
        <v>31</v>
      </c>
      <c r="N78" s="26" t="s">
        <v>31</v>
      </c>
    </row>
    <row r="79" spans="1:14" ht="35.25" thickTop="1" thickBot="1" x14ac:dyDescent="0.3">
      <c r="A79" s="36" t="s">
        <v>98</v>
      </c>
      <c r="B79" s="37">
        <v>3160</v>
      </c>
      <c r="C79" s="37">
        <v>570</v>
      </c>
      <c r="D79" s="42">
        <v>0</v>
      </c>
      <c r="E79" s="26" t="s">
        <v>31</v>
      </c>
      <c r="F79" s="26" t="s">
        <v>31</v>
      </c>
      <c r="G79" s="26" t="s">
        <v>31</v>
      </c>
      <c r="H79" s="26" t="s">
        <v>31</v>
      </c>
      <c r="I79" s="26" t="s">
        <v>31</v>
      </c>
      <c r="J79" s="42">
        <v>0</v>
      </c>
      <c r="K79" s="42">
        <v>0</v>
      </c>
      <c r="L79" s="42">
        <v>0</v>
      </c>
      <c r="M79" s="26" t="s">
        <v>31</v>
      </c>
      <c r="N79" s="26" t="s">
        <v>31</v>
      </c>
    </row>
    <row r="80" spans="1:14" ht="22.5" thickTop="1" thickBot="1" x14ac:dyDescent="0.3">
      <c r="A80" s="35" t="s">
        <v>99</v>
      </c>
      <c r="B80" s="22">
        <v>3200</v>
      </c>
      <c r="C80" s="22">
        <v>580</v>
      </c>
      <c r="D80" s="24">
        <f>SUM(D81:D83)</f>
        <v>0</v>
      </c>
      <c r="E80" s="26" t="s">
        <v>31</v>
      </c>
      <c r="F80" s="26" t="s">
        <v>31</v>
      </c>
      <c r="G80" s="26" t="s">
        <v>31</v>
      </c>
      <c r="H80" s="26" t="s">
        <v>31</v>
      </c>
      <c r="I80" s="26" t="s">
        <v>31</v>
      </c>
      <c r="J80" s="24">
        <f>SUM(J81:J83)</f>
        <v>0</v>
      </c>
      <c r="K80" s="24">
        <f>SUM(K81:K83)</f>
        <v>0</v>
      </c>
      <c r="L80" s="24">
        <f>SUM(L81:L83)</f>
        <v>0</v>
      </c>
      <c r="M80" s="26" t="s">
        <v>31</v>
      </c>
      <c r="N80" s="26" t="s">
        <v>31</v>
      </c>
    </row>
    <row r="81" spans="1:14" ht="57.75" thickTop="1" thickBot="1" x14ac:dyDescent="0.3">
      <c r="A81" s="41" t="s">
        <v>100</v>
      </c>
      <c r="B81" s="37">
        <v>3210</v>
      </c>
      <c r="C81" s="37">
        <v>590</v>
      </c>
      <c r="D81" s="42">
        <v>0</v>
      </c>
      <c r="E81" s="26" t="s">
        <v>31</v>
      </c>
      <c r="F81" s="26" t="s">
        <v>31</v>
      </c>
      <c r="G81" s="26" t="s">
        <v>31</v>
      </c>
      <c r="H81" s="26" t="s">
        <v>31</v>
      </c>
      <c r="I81" s="26" t="s">
        <v>31</v>
      </c>
      <c r="J81" s="42">
        <v>0</v>
      </c>
      <c r="K81" s="42">
        <v>0</v>
      </c>
      <c r="L81" s="42">
        <v>0</v>
      </c>
      <c r="M81" s="26" t="s">
        <v>31</v>
      </c>
      <c r="N81" s="26" t="s">
        <v>31</v>
      </c>
    </row>
    <row r="82" spans="1:14" ht="69" thickTop="1" thickBot="1" x14ac:dyDescent="0.3">
      <c r="A82" s="41" t="s">
        <v>101</v>
      </c>
      <c r="B82" s="37">
        <v>3220</v>
      </c>
      <c r="C82" s="37">
        <v>600</v>
      </c>
      <c r="D82" s="42">
        <v>0</v>
      </c>
      <c r="E82" s="26" t="s">
        <v>31</v>
      </c>
      <c r="F82" s="26" t="s">
        <v>31</v>
      </c>
      <c r="G82" s="26" t="s">
        <v>31</v>
      </c>
      <c r="H82" s="26" t="s">
        <v>31</v>
      </c>
      <c r="I82" s="26" t="s">
        <v>31</v>
      </c>
      <c r="J82" s="42">
        <v>0</v>
      </c>
      <c r="K82" s="42">
        <v>0</v>
      </c>
      <c r="L82" s="42">
        <v>0</v>
      </c>
      <c r="M82" s="26" t="s">
        <v>31</v>
      </c>
      <c r="N82" s="26" t="s">
        <v>31</v>
      </c>
    </row>
    <row r="83" spans="1:14" ht="69" thickTop="1" thickBot="1" x14ac:dyDescent="0.3">
      <c r="A83" s="36" t="s">
        <v>102</v>
      </c>
      <c r="B83" s="37">
        <v>3230</v>
      </c>
      <c r="C83" s="37">
        <v>610</v>
      </c>
      <c r="D83" s="42">
        <v>0</v>
      </c>
      <c r="E83" s="26" t="s">
        <v>31</v>
      </c>
      <c r="F83" s="26" t="s">
        <v>31</v>
      </c>
      <c r="G83" s="26" t="s">
        <v>31</v>
      </c>
      <c r="H83" s="26" t="s">
        <v>31</v>
      </c>
      <c r="I83" s="26" t="s">
        <v>31</v>
      </c>
      <c r="J83" s="42">
        <v>0</v>
      </c>
      <c r="K83" s="42">
        <v>0</v>
      </c>
      <c r="L83" s="42">
        <v>0</v>
      </c>
      <c r="M83" s="26" t="s">
        <v>31</v>
      </c>
      <c r="N83" s="26" t="s">
        <v>31</v>
      </c>
    </row>
    <row r="84" spans="1:14" ht="35.25" thickTop="1" thickBot="1" x14ac:dyDescent="0.3">
      <c r="A84" s="41" t="s">
        <v>103</v>
      </c>
      <c r="B84" s="37">
        <v>3240</v>
      </c>
      <c r="C84" s="37">
        <v>620</v>
      </c>
      <c r="D84" s="42">
        <v>0</v>
      </c>
      <c r="E84" s="26" t="s">
        <v>31</v>
      </c>
      <c r="F84" s="26" t="s">
        <v>31</v>
      </c>
      <c r="G84" s="26" t="s">
        <v>31</v>
      </c>
      <c r="H84" s="26" t="s">
        <v>31</v>
      </c>
      <c r="I84" s="26" t="s">
        <v>31</v>
      </c>
      <c r="J84" s="42">
        <v>0</v>
      </c>
      <c r="K84" s="42">
        <v>0</v>
      </c>
      <c r="L84" s="42">
        <v>0</v>
      </c>
      <c r="M84" s="26" t="s">
        <v>31</v>
      </c>
      <c r="N84" s="26" t="s">
        <v>31</v>
      </c>
    </row>
    <row r="85" spans="1:14" ht="16.5" thickTop="1" thickBot="1" x14ac:dyDescent="0.3">
      <c r="A85" s="36"/>
      <c r="B85" s="37"/>
      <c r="C85" s="49">
        <v>630</v>
      </c>
      <c r="D85" s="50"/>
      <c r="E85" s="51"/>
      <c r="F85" s="51"/>
      <c r="G85" s="51"/>
      <c r="H85" s="51"/>
      <c r="I85" s="51"/>
      <c r="J85" s="50"/>
      <c r="K85" s="50"/>
      <c r="L85" s="50"/>
      <c r="M85" s="51"/>
      <c r="N85" s="51"/>
    </row>
    <row r="86" spans="1:14" ht="16.5" thickTop="1" thickBot="1" x14ac:dyDescent="0.3">
      <c r="A86" s="36"/>
      <c r="B86" s="37"/>
      <c r="C86" s="49">
        <v>640</v>
      </c>
      <c r="D86" s="50"/>
      <c r="E86" s="51"/>
      <c r="F86" s="51"/>
      <c r="G86" s="51"/>
      <c r="H86" s="51"/>
      <c r="I86" s="51"/>
      <c r="J86" s="50"/>
      <c r="K86" s="50"/>
      <c r="L86" s="50"/>
      <c r="M86" s="51"/>
      <c r="N86" s="51"/>
    </row>
    <row r="87" spans="1:14" ht="16.5" thickTop="1" thickBot="1" x14ac:dyDescent="0.3">
      <c r="A87" s="36"/>
      <c r="B87" s="37"/>
      <c r="C87" s="49">
        <v>650</v>
      </c>
      <c r="D87" s="50"/>
      <c r="E87" s="51"/>
      <c r="F87" s="51"/>
      <c r="G87" s="51"/>
      <c r="H87" s="51"/>
      <c r="I87" s="51"/>
      <c r="J87" s="50"/>
      <c r="K87" s="50"/>
      <c r="L87" s="50"/>
      <c r="M87" s="51"/>
      <c r="N87" s="51"/>
    </row>
    <row r="88" spans="1:14" ht="25.5" thickTop="1" thickBot="1" x14ac:dyDescent="0.3">
      <c r="A88" s="52" t="s">
        <v>104</v>
      </c>
      <c r="B88" s="22">
        <v>4100</v>
      </c>
      <c r="C88" s="22">
        <v>630</v>
      </c>
      <c r="D88" s="53">
        <f>D89</f>
        <v>0</v>
      </c>
      <c r="E88" s="54" t="s">
        <v>31</v>
      </c>
      <c r="F88" s="54" t="s">
        <v>31</v>
      </c>
      <c r="G88" s="54" t="s">
        <v>31</v>
      </c>
      <c r="H88" s="54" t="s">
        <v>31</v>
      </c>
      <c r="I88" s="54" t="s">
        <v>31</v>
      </c>
      <c r="J88" s="53">
        <f>J89</f>
        <v>0</v>
      </c>
      <c r="K88" s="53">
        <f>K89</f>
        <v>0</v>
      </c>
      <c r="L88" s="53">
        <f>L89</f>
        <v>0</v>
      </c>
      <c r="M88" s="54" t="s">
        <v>31</v>
      </c>
      <c r="N88" s="54" t="s">
        <v>31</v>
      </c>
    </row>
    <row r="89" spans="1:14" ht="35.25" thickTop="1" thickBot="1" x14ac:dyDescent="0.3">
      <c r="A89" s="36" t="s">
        <v>105</v>
      </c>
      <c r="B89" s="37">
        <v>4110</v>
      </c>
      <c r="C89" s="37">
        <v>640</v>
      </c>
      <c r="D89" s="55">
        <f>SUM(D90:D92)</f>
        <v>0</v>
      </c>
      <c r="E89" s="54" t="s">
        <v>31</v>
      </c>
      <c r="F89" s="54" t="s">
        <v>31</v>
      </c>
      <c r="G89" s="54" t="s">
        <v>31</v>
      </c>
      <c r="H89" s="54" t="s">
        <v>31</v>
      </c>
      <c r="I89" s="54" t="s">
        <v>31</v>
      </c>
      <c r="J89" s="55">
        <f>SUM(J90:J92)</f>
        <v>0</v>
      </c>
      <c r="K89" s="55">
        <f>SUM(K90:K92)</f>
        <v>0</v>
      </c>
      <c r="L89" s="55">
        <f>SUM(L90:L92)</f>
        <v>0</v>
      </c>
      <c r="M89" s="54" t="s">
        <v>31</v>
      </c>
      <c r="N89" s="54" t="s">
        <v>31</v>
      </c>
    </row>
    <row r="90" spans="1:14" ht="46.5" thickTop="1" thickBot="1" x14ac:dyDescent="0.3">
      <c r="A90" s="40" t="s">
        <v>106</v>
      </c>
      <c r="B90" s="18">
        <v>4111</v>
      </c>
      <c r="C90" s="18">
        <v>650</v>
      </c>
      <c r="D90" s="56">
        <v>0</v>
      </c>
      <c r="E90" s="54" t="s">
        <v>31</v>
      </c>
      <c r="F90" s="54" t="s">
        <v>31</v>
      </c>
      <c r="G90" s="54" t="s">
        <v>31</v>
      </c>
      <c r="H90" s="54" t="s">
        <v>31</v>
      </c>
      <c r="I90" s="54" t="s">
        <v>31</v>
      </c>
      <c r="J90" s="56">
        <v>0</v>
      </c>
      <c r="K90" s="56">
        <v>0</v>
      </c>
      <c r="L90" s="56">
        <v>0</v>
      </c>
      <c r="M90" s="54" t="s">
        <v>31</v>
      </c>
      <c r="N90" s="54" t="s">
        <v>31</v>
      </c>
    </row>
    <row r="91" spans="1:14" ht="46.5" thickTop="1" thickBot="1" x14ac:dyDescent="0.3">
      <c r="A91" s="40" t="s">
        <v>107</v>
      </c>
      <c r="B91" s="18">
        <v>4112</v>
      </c>
      <c r="C91" s="18">
        <v>660</v>
      </c>
      <c r="D91" s="56">
        <v>0</v>
      </c>
      <c r="E91" s="54" t="s">
        <v>31</v>
      </c>
      <c r="F91" s="54" t="s">
        <v>31</v>
      </c>
      <c r="G91" s="54" t="s">
        <v>31</v>
      </c>
      <c r="H91" s="54" t="s">
        <v>31</v>
      </c>
      <c r="I91" s="54" t="s">
        <v>31</v>
      </c>
      <c r="J91" s="56">
        <v>0</v>
      </c>
      <c r="K91" s="56">
        <v>0</v>
      </c>
      <c r="L91" s="56">
        <v>0</v>
      </c>
      <c r="M91" s="54" t="s">
        <v>31</v>
      </c>
      <c r="N91" s="54" t="s">
        <v>31</v>
      </c>
    </row>
    <row r="92" spans="1:14" ht="25.5" thickTop="1" thickBot="1" x14ac:dyDescent="0.3">
      <c r="A92" s="57" t="s">
        <v>108</v>
      </c>
      <c r="B92" s="18">
        <v>4113</v>
      </c>
      <c r="C92" s="18">
        <v>670</v>
      </c>
      <c r="D92" s="56">
        <v>0</v>
      </c>
      <c r="E92" s="54" t="s">
        <v>31</v>
      </c>
      <c r="F92" s="54" t="s">
        <v>31</v>
      </c>
      <c r="G92" s="54" t="s">
        <v>31</v>
      </c>
      <c r="H92" s="54" t="s">
        <v>31</v>
      </c>
      <c r="I92" s="54" t="s">
        <v>31</v>
      </c>
      <c r="J92" s="56">
        <v>0</v>
      </c>
      <c r="K92" s="56">
        <v>0</v>
      </c>
      <c r="L92" s="56">
        <v>0</v>
      </c>
      <c r="M92" s="54" t="s">
        <v>31</v>
      </c>
      <c r="N92" s="54" t="s">
        <v>31</v>
      </c>
    </row>
    <row r="93" spans="1:14" ht="16.5" thickTop="1" thickBot="1" x14ac:dyDescent="0.3">
      <c r="A93" s="36"/>
      <c r="B93" s="37"/>
      <c r="C93" s="22"/>
      <c r="D93" s="56"/>
      <c r="E93" s="54"/>
      <c r="F93" s="54"/>
      <c r="G93" s="54"/>
      <c r="H93" s="54"/>
      <c r="I93" s="54"/>
      <c r="J93" s="56">
        <v>0</v>
      </c>
      <c r="K93" s="56">
        <v>0</v>
      </c>
      <c r="L93" s="56">
        <v>0</v>
      </c>
      <c r="M93" s="54"/>
      <c r="N93" s="54"/>
    </row>
    <row r="94" spans="1:14" ht="16.5" thickTop="1" thickBot="1" x14ac:dyDescent="0.3">
      <c r="A94" s="45"/>
      <c r="B94" s="18"/>
      <c r="C94" s="22"/>
      <c r="D94" s="56"/>
      <c r="E94" s="54"/>
      <c r="F94" s="54"/>
      <c r="G94" s="54"/>
      <c r="H94" s="54"/>
      <c r="I94" s="54"/>
      <c r="J94" s="56">
        <v>0</v>
      </c>
      <c r="K94" s="56">
        <v>0</v>
      </c>
      <c r="L94" s="56">
        <v>0</v>
      </c>
      <c r="M94" s="54"/>
      <c r="N94" s="54"/>
    </row>
    <row r="95" spans="1:14" ht="16.5" thickTop="1" thickBot="1" x14ac:dyDescent="0.3">
      <c r="A95" s="45"/>
      <c r="B95" s="18"/>
      <c r="C95" s="22"/>
      <c r="D95" s="56"/>
      <c r="E95" s="54"/>
      <c r="F95" s="54"/>
      <c r="G95" s="54"/>
      <c r="H95" s="54"/>
      <c r="I95" s="54"/>
      <c r="J95" s="56">
        <v>0</v>
      </c>
      <c r="K95" s="56">
        <v>0</v>
      </c>
      <c r="L95" s="56">
        <v>0</v>
      </c>
      <c r="M95" s="54"/>
      <c r="N95" s="54"/>
    </row>
    <row r="96" spans="1:14" ht="16.5" thickTop="1" thickBot="1" x14ac:dyDescent="0.3">
      <c r="A96" s="40"/>
      <c r="B96" s="18"/>
      <c r="C96" s="22"/>
      <c r="D96" s="56"/>
      <c r="E96" s="54"/>
      <c r="F96" s="54"/>
      <c r="G96" s="54"/>
      <c r="H96" s="54"/>
      <c r="I96" s="54"/>
      <c r="J96" s="56">
        <v>0</v>
      </c>
      <c r="K96" s="56">
        <v>0</v>
      </c>
      <c r="L96" s="56">
        <v>0</v>
      </c>
      <c r="M96" s="54"/>
      <c r="N96" s="54"/>
    </row>
    <row r="97" spans="1:14" ht="25.5" thickTop="1" thickBot="1" x14ac:dyDescent="0.3">
      <c r="A97" s="52" t="s">
        <v>109</v>
      </c>
      <c r="B97" s="22">
        <v>4200</v>
      </c>
      <c r="C97" s="22">
        <v>680</v>
      </c>
      <c r="D97" s="53">
        <f>D98</f>
        <v>0</v>
      </c>
      <c r="E97" s="54" t="s">
        <v>31</v>
      </c>
      <c r="F97" s="54" t="s">
        <v>31</v>
      </c>
      <c r="G97" s="54" t="s">
        <v>31</v>
      </c>
      <c r="H97" s="54" t="s">
        <v>31</v>
      </c>
      <c r="I97" s="54" t="s">
        <v>31</v>
      </c>
      <c r="J97" s="53">
        <f>J98</f>
        <v>0</v>
      </c>
      <c r="K97" s="53">
        <f>K98</f>
        <v>0</v>
      </c>
      <c r="L97" s="53">
        <f>L98</f>
        <v>0</v>
      </c>
      <c r="M97" s="54" t="s">
        <v>31</v>
      </c>
      <c r="N97" s="54" t="s">
        <v>31</v>
      </c>
    </row>
    <row r="98" spans="1:14" ht="24" thickTop="1" thickBot="1" x14ac:dyDescent="0.3">
      <c r="A98" s="36" t="s">
        <v>110</v>
      </c>
      <c r="B98" s="37">
        <v>4210</v>
      </c>
      <c r="C98" s="37">
        <v>690</v>
      </c>
      <c r="D98" s="55">
        <v>0</v>
      </c>
      <c r="E98" s="54" t="s">
        <v>31</v>
      </c>
      <c r="F98" s="54" t="s">
        <v>31</v>
      </c>
      <c r="G98" s="54" t="s">
        <v>31</v>
      </c>
      <c r="H98" s="54" t="s">
        <v>31</v>
      </c>
      <c r="I98" s="54" t="s">
        <v>31</v>
      </c>
      <c r="J98" s="55">
        <v>0</v>
      </c>
      <c r="K98" s="55">
        <v>0</v>
      </c>
      <c r="L98" s="55">
        <v>0</v>
      </c>
      <c r="M98" s="54" t="s">
        <v>31</v>
      </c>
      <c r="N98" s="54" t="s">
        <v>31</v>
      </c>
    </row>
    <row r="99" spans="1:14" ht="23.25" thickTop="1" x14ac:dyDescent="0.25">
      <c r="A99" s="58" t="s">
        <v>111</v>
      </c>
      <c r="B99" s="59">
        <v>4220</v>
      </c>
      <c r="C99" s="60">
        <v>710</v>
      </c>
      <c r="D99" s="61" t="s">
        <v>31</v>
      </c>
      <c r="E99" s="61" t="s">
        <v>31</v>
      </c>
      <c r="F99" s="61"/>
      <c r="G99" s="61" t="s">
        <v>31</v>
      </c>
      <c r="H99" s="61"/>
      <c r="I99" s="61" t="s">
        <v>31</v>
      </c>
      <c r="J99" s="61" t="s">
        <v>31</v>
      </c>
      <c r="K99" s="61"/>
      <c r="L99" s="61" t="s">
        <v>31</v>
      </c>
      <c r="M99" s="61" t="s">
        <v>31</v>
      </c>
      <c r="N99" s="6"/>
    </row>
    <row r="100" spans="1:14" x14ac:dyDescent="0.25">
      <c r="A100" s="62"/>
      <c r="B100" s="63"/>
      <c r="C100" s="64"/>
      <c r="D100" s="65"/>
      <c r="E100" s="65"/>
      <c r="F100" s="65"/>
      <c r="G100" s="65"/>
      <c r="H100" s="65"/>
      <c r="I100" s="65"/>
      <c r="J100" s="65"/>
      <c r="K100" s="65"/>
      <c r="L100" s="66"/>
      <c r="M100" s="65"/>
      <c r="N100" s="6"/>
    </row>
    <row r="101" spans="1:14" x14ac:dyDescent="0.25">
      <c r="A101" s="67" t="str">
        <f>[1]ЗАПОЛНИТЬ!F30</f>
        <v xml:space="preserve">Керівник </v>
      </c>
      <c r="B101" s="69"/>
      <c r="C101" s="69"/>
      <c r="E101" s="70" t="s">
        <v>112</v>
      </c>
      <c r="F101" s="70"/>
      <c r="G101" s="70"/>
      <c r="H101" s="70"/>
      <c r="I101" s="70"/>
    </row>
    <row r="102" spans="1:14" x14ac:dyDescent="0.25">
      <c r="B102" s="71" t="s">
        <v>113</v>
      </c>
      <c r="C102" s="71"/>
      <c r="E102" s="72" t="s">
        <v>114</v>
      </c>
      <c r="F102" s="72"/>
      <c r="G102" s="72"/>
      <c r="H102" s="68"/>
      <c r="I102" s="1"/>
    </row>
    <row r="103" spans="1:14" x14ac:dyDescent="0.25">
      <c r="A103" s="67" t="str">
        <f>[1]ЗАПОЛНИТЬ!F31</f>
        <v>Головний бухгалтер</v>
      </c>
      <c r="B103" s="69"/>
      <c r="C103" s="69"/>
      <c r="E103" s="70" t="str">
        <f>[1]ЗАПОЛНИТЬ!F28</f>
        <v>М.І.Гунько</v>
      </c>
      <c r="F103" s="70"/>
      <c r="G103" s="70"/>
      <c r="H103" s="70"/>
      <c r="I103" s="70"/>
    </row>
    <row r="104" spans="1:14" x14ac:dyDescent="0.25">
      <c r="B104" s="71" t="s">
        <v>113</v>
      </c>
      <c r="C104" s="71"/>
      <c r="E104" s="72" t="s">
        <v>114</v>
      </c>
      <c r="F104" s="72"/>
      <c r="G104" s="72"/>
      <c r="H104" s="68"/>
      <c r="I104" s="1"/>
    </row>
    <row r="105" spans="1:14" x14ac:dyDescent="0.25">
      <c r="A105" s="1" t="s">
        <v>115</v>
      </c>
    </row>
    <row r="106" spans="1:14" x14ac:dyDescent="0.25">
      <c r="A106" s="6"/>
    </row>
  </sheetData>
  <mergeCells count="39">
    <mergeCell ref="M8:N8"/>
    <mergeCell ref="I1:M2"/>
    <mergeCell ref="A3:M3"/>
    <mergeCell ref="A4:M4"/>
    <mergeCell ref="A5:C5"/>
    <mergeCell ref="A6:M6"/>
    <mergeCell ref="B9:J9"/>
    <mergeCell ref="M9:N9"/>
    <mergeCell ref="B10:J10"/>
    <mergeCell ref="M10:N10"/>
    <mergeCell ref="B11:J11"/>
    <mergeCell ref="M11:N11"/>
    <mergeCell ref="A12:C12"/>
    <mergeCell ref="E12:J12"/>
    <mergeCell ref="A13:C13"/>
    <mergeCell ref="E13:M13"/>
    <mergeCell ref="A14:C14"/>
    <mergeCell ref="E14:M14"/>
    <mergeCell ref="A15:C15"/>
    <mergeCell ref="E15:M15"/>
    <mergeCell ref="A18:A20"/>
    <mergeCell ref="B18:B20"/>
    <mergeCell ref="C18:C20"/>
    <mergeCell ref="D18:D20"/>
    <mergeCell ref="E18:F19"/>
    <mergeCell ref="G18:G20"/>
    <mergeCell ref="H18:H20"/>
    <mergeCell ref="I18:I20"/>
    <mergeCell ref="L18:L20"/>
    <mergeCell ref="M18:N19"/>
    <mergeCell ref="B101:C101"/>
    <mergeCell ref="E101:I101"/>
    <mergeCell ref="B102:C102"/>
    <mergeCell ref="E102:G102"/>
    <mergeCell ref="B103:C103"/>
    <mergeCell ref="E103:I103"/>
    <mergeCell ref="B104:C104"/>
    <mergeCell ref="E104:G104"/>
    <mergeCell ref="J18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Учень</dc:creator>
  <cp:lastModifiedBy>Учень</cp:lastModifiedBy>
  <dcterms:created xsi:type="dcterms:W3CDTF">2020-02-10T11:16:27Z</dcterms:created>
  <dcterms:modified xsi:type="dcterms:W3CDTF">2020-02-10T11:20:46Z</dcterms:modified>
</cp:coreProperties>
</file>