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63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100" i="1"/>
  <c r="A100"/>
  <c r="A98"/>
  <c r="M85"/>
  <c r="N84"/>
  <c r="L84"/>
  <c r="K84"/>
  <c r="J84"/>
  <c r="I84"/>
  <c r="H84"/>
  <c r="G84"/>
  <c r="F84"/>
  <c r="M84" s="1"/>
  <c r="E84"/>
  <c r="D84"/>
  <c r="M83"/>
  <c r="M82"/>
  <c r="M81"/>
  <c r="N80"/>
  <c r="L80"/>
  <c r="K80"/>
  <c r="J80"/>
  <c r="I80"/>
  <c r="H80"/>
  <c r="G80"/>
  <c r="F80"/>
  <c r="M80" s="1"/>
  <c r="E80"/>
  <c r="D80"/>
  <c r="N79"/>
  <c r="L79"/>
  <c r="K79"/>
  <c r="J79"/>
  <c r="I79"/>
  <c r="H79"/>
  <c r="G79"/>
  <c r="F79"/>
  <c r="M79" s="1"/>
  <c r="E79"/>
  <c r="D79"/>
  <c r="M78"/>
  <c r="M77"/>
  <c r="M76"/>
  <c r="M75"/>
  <c r="N74"/>
  <c r="L74"/>
  <c r="K74"/>
  <c r="J74"/>
  <c r="I74"/>
  <c r="H74"/>
  <c r="G74"/>
  <c r="F74"/>
  <c r="M74" s="1"/>
  <c r="E74"/>
  <c r="D74"/>
  <c r="M73"/>
  <c r="M72"/>
  <c r="M71"/>
  <c r="M70"/>
  <c r="M69"/>
  <c r="N68"/>
  <c r="L68"/>
  <c r="K68"/>
  <c r="J68"/>
  <c r="I68"/>
  <c r="H68"/>
  <c r="G68"/>
  <c r="F68"/>
  <c r="M68" s="1"/>
  <c r="E68"/>
  <c r="D68"/>
  <c r="M67"/>
  <c r="M66"/>
  <c r="N65"/>
  <c r="L65"/>
  <c r="K65"/>
  <c r="J65"/>
  <c r="I65"/>
  <c r="M65" s="1"/>
  <c r="H65"/>
  <c r="G65"/>
  <c r="F65"/>
  <c r="E65"/>
  <c r="D65"/>
  <c r="M64"/>
  <c r="M63"/>
  <c r="N62"/>
  <c r="N60" s="1"/>
  <c r="N59" s="1"/>
  <c r="N22" s="1"/>
  <c r="L62"/>
  <c r="L60" s="1"/>
  <c r="L59" s="1"/>
  <c r="L22" s="1"/>
  <c r="K62"/>
  <c r="J62"/>
  <c r="J60" s="1"/>
  <c r="J59" s="1"/>
  <c r="J22" s="1"/>
  <c r="I62"/>
  <c r="H62"/>
  <c r="H60" s="1"/>
  <c r="H59" s="1"/>
  <c r="H22" s="1"/>
  <c r="G62"/>
  <c r="F62"/>
  <c r="M62" s="1"/>
  <c r="E62"/>
  <c r="D62"/>
  <c r="D60" s="1"/>
  <c r="D59" s="1"/>
  <c r="D22" s="1"/>
  <c r="K60"/>
  <c r="K59" s="1"/>
  <c r="K22" s="1"/>
  <c r="I60"/>
  <c r="I59" s="1"/>
  <c r="I22" s="1"/>
  <c r="G60"/>
  <c r="G59" s="1"/>
  <c r="G22" s="1"/>
  <c r="E60"/>
  <c r="E59" s="1"/>
  <c r="M58"/>
  <c r="M57"/>
  <c r="M56"/>
  <c r="M55"/>
  <c r="N54"/>
  <c r="L54"/>
  <c r="K54"/>
  <c r="J54"/>
  <c r="I54"/>
  <c r="M54" s="1"/>
  <c r="H54"/>
  <c r="G54"/>
  <c r="F54"/>
  <c r="D54"/>
  <c r="M53"/>
  <c r="M52"/>
  <c r="M51"/>
  <c r="N50"/>
  <c r="L50"/>
  <c r="K50"/>
  <c r="J50"/>
  <c r="I50"/>
  <c r="H50"/>
  <c r="G50"/>
  <c r="F50"/>
  <c r="M50" s="1"/>
  <c r="E50"/>
  <c r="D50"/>
  <c r="M49"/>
  <c r="M48"/>
  <c r="N47"/>
  <c r="L47"/>
  <c r="K47"/>
  <c r="J47"/>
  <c r="I47"/>
  <c r="M47" s="1"/>
  <c r="H47"/>
  <c r="G47"/>
  <c r="F47"/>
  <c r="E47"/>
  <c r="D47"/>
  <c r="M46"/>
  <c r="M45"/>
  <c r="N44"/>
  <c r="L44"/>
  <c r="K44"/>
  <c r="J44"/>
  <c r="I44"/>
  <c r="H44"/>
  <c r="G44"/>
  <c r="F44"/>
  <c r="M44" s="1"/>
  <c r="D44"/>
  <c r="M43"/>
  <c r="M42"/>
  <c r="M41"/>
  <c r="M40"/>
  <c r="M39"/>
  <c r="M38"/>
  <c r="N37"/>
  <c r="L37"/>
  <c r="K37"/>
  <c r="J37"/>
  <c r="I37"/>
  <c r="H37"/>
  <c r="G37"/>
  <c r="F37"/>
  <c r="M37" s="1"/>
  <c r="D37"/>
  <c r="M36"/>
  <c r="M35"/>
  <c r="M34"/>
  <c r="M33"/>
  <c r="M32"/>
  <c r="M31"/>
  <c r="N30"/>
  <c r="L30"/>
  <c r="K30"/>
  <c r="J30"/>
  <c r="I30"/>
  <c r="H30"/>
  <c r="G30"/>
  <c r="F30"/>
  <c r="M30" s="1"/>
  <c r="D30"/>
  <c r="M29"/>
  <c r="M28"/>
  <c r="M27"/>
  <c r="N26"/>
  <c r="L26"/>
  <c r="K26"/>
  <c r="J26"/>
  <c r="I26"/>
  <c r="M26" s="1"/>
  <c r="H26"/>
  <c r="G26"/>
  <c r="F26"/>
  <c r="D26"/>
  <c r="N25"/>
  <c r="L25"/>
  <c r="K25"/>
  <c r="J25"/>
  <c r="I25"/>
  <c r="M25" s="1"/>
  <c r="H25"/>
  <c r="G25"/>
  <c r="F25"/>
  <c r="D25"/>
  <c r="N24"/>
  <c r="L24"/>
  <c r="K24"/>
  <c r="J24"/>
  <c r="I24"/>
  <c r="H24"/>
  <c r="G24"/>
  <c r="F24"/>
  <c r="M24" s="1"/>
  <c r="D24"/>
  <c r="E22"/>
  <c r="E14"/>
  <c r="D14"/>
  <c r="E13"/>
  <c r="D12"/>
  <c r="E12" s="1"/>
  <c r="M11"/>
  <c r="K11"/>
  <c r="B11"/>
  <c r="A11"/>
  <c r="M10"/>
  <c r="K10"/>
  <c r="B10"/>
  <c r="M9"/>
  <c r="K9"/>
  <c r="B9"/>
  <c r="J5"/>
  <c r="I5"/>
  <c r="A5"/>
  <c r="F60" l="1"/>
  <c r="M60" l="1"/>
  <c r="F59"/>
  <c r="M59" l="1"/>
  <c r="F22"/>
  <c r="M22" s="1"/>
</calcChain>
</file>

<file path=xl/sharedStrings.xml><?xml version="1.0" encoding="utf-8"?>
<sst xmlns="http://schemas.openxmlformats.org/spreadsheetml/2006/main" count="122" uniqueCount="108">
  <si>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</si>
  <si>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</si>
  <si>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І квартал 2020р.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</si>
  <si>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</si>
  <si>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</si>
  <si>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</si>
  <si>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</si>
  <si>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</si>
  <si>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</si>
  <si>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</si>
  <si>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</si>
  <si>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t xml:space="preserve">Комунальний заклад Пустомитівської районної ради «Опорний заклад «Пустомитівський заклад  загальної середньої освіти  №1 І-ІІІ ступенів» Пустомитівського району  Львівської області" 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</si>
  <si>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</si>
  <si>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</si>
  <si>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</si>
  <si>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</si>
  <si>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</si>
  <si>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</si>
  <si>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</si>
  <si>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</si>
  <si>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</si>
  <si>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</si>
  <si>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</si>
  <si>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</si>
  <si>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</si>
  <si>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</si>
  <si>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</si>
  <si>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</si>
  <si>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</si>
  <si>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</si>
  <si>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</si>
  <si>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</si>
  <si>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</si>
  <si>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</si>
  <si>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</si>
  <si>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</si>
  <si>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</si>
  <si>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</si>
  <si>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</si>
  <si>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</si>
  <si>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</si>
  <si>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</si>
  <si>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</si>
  <si>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</si>
  <si>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</si>
  <si>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</si>
  <si>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</si>
  <si>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</si>
  <si>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</si>
  <si>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</si>
  <si>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</si>
  <si>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</si>
  <si>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</si>
  <si>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</si>
  <si>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</si>
  <si>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</si>
  <si>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</si>
  <si>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</si>
  <si>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</si>
  <si>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</si>
  <si>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</si>
  <si>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</si>
  <si>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</si>
  <si>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</si>
  <si>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</si>
  <si>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</si>
  <si>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</si>
  <si>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</si>
  <si>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</si>
  <si>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</si>
  <si>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</si>
  <si>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</si>
  <si>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</si>
  <si>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</si>
  <si>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</si>
  <si>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</si>
  <si>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</si>
  <si>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</si>
  <si>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</si>
  <si>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</si>
  <si>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</si>
  <si>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</si>
  <si>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</si>
  <si>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</si>
  <si>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</si>
  <si>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</si>
  <si>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</si>
  <si>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</si>
  <si>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</si>
  <si>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</si>
  <si>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</si>
  <si>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</si>
  <si>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</si>
  <si>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</si>
  <si>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</si>
  <si>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</si>
  <si>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</si>
  <si>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</si>
  <si>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</si>
  <si>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</si>
  <si>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</si>
  <si>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</si>
  <si>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</si>
  <si>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</si>
  <si>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</si>
  <si>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Т.А.Стахів</t>
  </si>
  <si>
    <t>(підпис)</t>
  </si>
  <si>
    <t>(ініціали, прізвище)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</si>
</sst>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0" fontId="9" fillId="0" borderId="1" xfId="0" applyFont="1" applyBorder="1" applyAlignment="1">
      <alignment horizontal="left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9" fillId="0" borderId="3" xfId="0" applyFont="1" applyBorder="1" applyAlignment="1">
      <alignment horizontal="left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2" fontId="8" fillId="0" borderId="5" xfId="0" applyNumberFormat="1" applyFont="1" applyBorder="1" applyAlignment="1" applyProtection="1">
      <alignment horizontal="right" vertical="center"/>
    </xf>
    <xf numFmtId="2" fontId="8" fillId="2" borderId="5" xfId="0" applyNumberFormat="1" applyFont="1" applyFill="1" applyBorder="1" applyAlignment="1" applyProtection="1">
      <alignment horizontal="right" vertical="center"/>
    </xf>
    <xf numFmtId="2" fontId="8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2" fontId="4" fillId="0" borderId="2" xfId="0" applyNumberFormat="1" applyFont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2" fontId="5" fillId="0" borderId="2" xfId="0" applyNumberFormat="1" applyFont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5" fillId="0" borderId="2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2" fontId="8" fillId="2" borderId="2" xfId="0" applyNumberFormat="1" applyFont="1" applyFill="1" applyBorder="1" applyAlignment="1" applyProtection="1">
      <alignment horizontal="right" vertical="center"/>
      <protection locked="0"/>
    </xf>
    <xf numFmtId="2" fontId="8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9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30;&#1088;&#1080;&#1085;&#1072;/Downloads/&#1092;&#1086;&#1088;&#1084;&#1072;%204-3%20-%202020&#10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Ф.2.ЗВЕД"/>
      <sheetName val="Лапаівка (2)"/>
      <sheetName val="Дмитре"/>
      <sheetName val="Звенигор"/>
      <sheetName val="Пуст№2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Пуст.№1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П.№1"/>
      <sheetName val="В.Білк"/>
      <sheetName val="Оброшин"/>
      <sheetName val="Семен."/>
      <sheetName val="Ф.4.3.КФК6"/>
      <sheetName val="Ф.4.3.КФК7"/>
      <sheetName val="Ф.4.3.КФК8"/>
      <sheetName val="Ф.4.3.КФК9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 і науки, молоді та спорту</v>
          </cell>
        </row>
        <row r="13">
          <cell r="A13" t="str">
            <v>за ЄДРПОУ</v>
          </cell>
          <cell r="B13" t="str">
            <v>02144697</v>
          </cell>
        </row>
        <row r="14">
          <cell r="A14" t="str">
            <v>за КОАТУУ</v>
          </cell>
          <cell r="B14">
            <v>4623610100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1">
          <cell r="A11" t="str">
            <v>Організаційно-правова форма господарювання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2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3"/>
  <sheetViews>
    <sheetView tabSelected="1" workbookViewId="0">
      <selection sqref="A1:N104"/>
    </sheetView>
  </sheetViews>
  <sheetFormatPr defaultRowHeight="15"/>
  <cols>
    <col min="1" max="1" width="44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2" t="s">
        <v>0</v>
      </c>
      <c r="J1" s="2"/>
      <c r="K1" s="2"/>
      <c r="L1" s="2"/>
      <c r="M1" s="2"/>
      <c r="N1" s="2"/>
    </row>
    <row r="2" spans="1:14">
      <c r="A2" s="1"/>
      <c r="B2" s="1"/>
      <c r="C2" s="1"/>
      <c r="D2" s="1"/>
      <c r="E2" s="1"/>
      <c r="F2" s="1"/>
      <c r="G2" s="1"/>
      <c r="H2" s="3"/>
      <c r="I2" s="2"/>
      <c r="J2" s="2"/>
      <c r="K2" s="2"/>
      <c r="L2" s="2"/>
      <c r="M2" s="2"/>
      <c r="N2" s="2"/>
    </row>
    <row r="3" spans="1:14">
      <c r="A3" s="1"/>
      <c r="B3" s="1"/>
      <c r="C3" s="1"/>
      <c r="D3" s="1"/>
      <c r="E3" s="1"/>
      <c r="F3" s="1"/>
      <c r="G3" s="1"/>
      <c r="H3" s="3"/>
      <c r="I3" s="2"/>
      <c r="J3" s="2"/>
      <c r="K3" s="2"/>
      <c r="L3" s="2"/>
      <c r="M3" s="2"/>
      <c r="N3" s="2"/>
    </row>
    <row r="4" spans="1:1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>
      <c r="A5" s="6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6"/>
      <c r="C5" s="6"/>
      <c r="D5" s="6"/>
      <c r="E5" s="6"/>
      <c r="F5" s="6"/>
      <c r="G5" s="6"/>
      <c r="H5" s="6"/>
      <c r="I5" s="7" t="str">
        <f>IF([1]ЗАПОЛНИТЬ!$F$7=1,[1]шапки!C5,[1]шапки!D5)</f>
        <v>№ 4-3м)</v>
      </c>
      <c r="J5" s="5" t="str">
        <f>IF([1]ЗАПОЛНИТЬ!$F$7=1,[1]шапки!D5,"")</f>
        <v/>
      </c>
      <c r="K5" s="5"/>
      <c r="L5" s="8"/>
      <c r="M5" s="8"/>
      <c r="N5" s="5"/>
    </row>
    <row r="6" spans="1:14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 t="s">
        <v>3</v>
      </c>
      <c r="N8" s="10"/>
    </row>
    <row r="9" spans="1:14">
      <c r="A9" s="11" t="s">
        <v>4</v>
      </c>
      <c r="B9" s="12" t="str">
        <f>[1]ЗАПОЛНИТЬ!B3</f>
        <v>Відділ освіти Пустомитівської районної державної адміністрації</v>
      </c>
      <c r="C9" s="12"/>
      <c r="D9" s="12"/>
      <c r="E9" s="12"/>
      <c r="F9" s="12"/>
      <c r="G9" s="12"/>
      <c r="H9" s="12"/>
      <c r="I9" s="12"/>
      <c r="J9" s="12"/>
      <c r="K9" s="13" t="str">
        <f>[1]ЗАПОЛНИТЬ!A13</f>
        <v>за ЄДРПОУ</v>
      </c>
      <c r="L9" s="9"/>
      <c r="M9" s="14" t="str">
        <f>[1]ЗАПОЛНИТЬ!B13</f>
        <v>02144697</v>
      </c>
      <c r="N9" s="14"/>
    </row>
    <row r="10" spans="1:14">
      <c r="A10" s="15" t="s">
        <v>5</v>
      </c>
      <c r="B10" s="16" t="str">
        <f>[1]ЗАПОЛНИТЬ!B5</f>
        <v>м.Пустомити</v>
      </c>
      <c r="C10" s="16"/>
      <c r="D10" s="16"/>
      <c r="E10" s="16"/>
      <c r="F10" s="16"/>
      <c r="G10" s="16"/>
      <c r="H10" s="16"/>
      <c r="I10" s="16"/>
      <c r="J10" s="16"/>
      <c r="K10" s="13" t="str">
        <f>[1]ЗАПОЛНИТЬ!A14</f>
        <v>за КОАТУУ</v>
      </c>
      <c r="L10" s="9"/>
      <c r="M10" s="14">
        <f>[1]ЗАПОЛНИТЬ!B14</f>
        <v>4623610100</v>
      </c>
      <c r="N10" s="14"/>
    </row>
    <row r="11" spans="1:14" ht="63">
      <c r="A11" s="15" t="str">
        <f>[1]Ф.4.2.КФК15!A11</f>
        <v>Організаційно-правова форма господарювання</v>
      </c>
      <c r="B11" s="16" t="str">
        <f>[1]ЗАПОЛНИТЬ!D15</f>
        <v>Орган державної влади</v>
      </c>
      <c r="C11" s="16"/>
      <c r="D11" s="16"/>
      <c r="E11" s="16"/>
      <c r="F11" s="16"/>
      <c r="G11" s="16"/>
      <c r="H11" s="16"/>
      <c r="I11" s="16"/>
      <c r="J11" s="16"/>
      <c r="K11" s="13" t="str">
        <f>[1]ЗАПОЛНИТЬ!A15</f>
        <v>за КОПФГ</v>
      </c>
      <c r="L11" s="9"/>
      <c r="M11" s="17">
        <f>[1]ЗАПОЛНИТЬ!B15</f>
        <v>410</v>
      </c>
      <c r="N11" s="17"/>
    </row>
    <row r="12" spans="1:14" ht="33" customHeight="1">
      <c r="A12" s="18" t="s">
        <v>6</v>
      </c>
      <c r="B12" s="18"/>
      <c r="C12" s="19"/>
      <c r="D12" s="20">
        <f>[1]ЗАПОЛНИТЬ!H9</f>
        <v>0</v>
      </c>
      <c r="E12" s="21" t="str">
        <f>IF(D12&gt;0,VLOOKUP(D12,'[1]ДовидникКВК(ГОС)'!A$1:B$65536,2,FALSE),"")</f>
        <v/>
      </c>
      <c r="F12" s="21"/>
      <c r="G12" s="21"/>
      <c r="H12" s="21"/>
      <c r="I12" s="21"/>
      <c r="J12" s="21"/>
      <c r="K12" s="22"/>
      <c r="L12" s="23"/>
      <c r="M12" s="23"/>
      <c r="N12" s="24"/>
    </row>
    <row r="13" spans="1:14" ht="28.5" customHeight="1">
      <c r="A13" s="25" t="s">
        <v>7</v>
      </c>
      <c r="B13" s="25"/>
      <c r="C13" s="19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27"/>
      <c r="L13" s="27"/>
      <c r="M13" s="27"/>
      <c r="N13" s="24"/>
    </row>
    <row r="14" spans="1:14" ht="25.5" customHeight="1">
      <c r="A14" s="25" t="s">
        <v>8</v>
      </c>
      <c r="B14" s="25"/>
      <c r="C14" s="19"/>
      <c r="D14" s="28" t="str">
        <f>[1]ЗАПОЛНИТЬ!H10</f>
        <v>06</v>
      </c>
      <c r="E14" s="29" t="str">
        <f>[1]ЗАПОЛНИТЬ!I10</f>
        <v>Орган з питань освіти і науки, молоді та спорту</v>
      </c>
      <c r="F14" s="29"/>
      <c r="G14" s="29"/>
      <c r="H14" s="29"/>
      <c r="I14" s="29"/>
      <c r="J14" s="29"/>
      <c r="K14" s="29"/>
      <c r="L14" s="29"/>
      <c r="M14" s="29"/>
      <c r="N14" s="24"/>
    </row>
    <row r="15" spans="1:14" ht="55.5" customHeight="1">
      <c r="A15" s="25" t="s">
        <v>9</v>
      </c>
      <c r="B15" s="25"/>
      <c r="C15" s="19"/>
      <c r="D15" s="30" t="s">
        <v>10</v>
      </c>
      <c r="E15" s="31" t="s">
        <v>11</v>
      </c>
      <c r="F15" s="31"/>
      <c r="G15" s="31"/>
      <c r="H15" s="31"/>
      <c r="I15" s="31"/>
      <c r="J15" s="31"/>
      <c r="K15" s="31"/>
      <c r="L15" s="31"/>
      <c r="M15" s="31"/>
      <c r="N15" s="24"/>
    </row>
    <row r="16" spans="1:14" ht="56.25">
      <c r="A16" s="32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4.5" thickBot="1">
      <c r="A17" s="32" t="s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6.5" thickTop="1" thickBot="1">
      <c r="A18" s="33" t="s">
        <v>14</v>
      </c>
      <c r="B18" s="34" t="s">
        <v>15</v>
      </c>
      <c r="C18" s="34" t="s">
        <v>16</v>
      </c>
      <c r="D18" s="34" t="s">
        <v>17</v>
      </c>
      <c r="E18" s="34" t="s">
        <v>18</v>
      </c>
      <c r="F18" s="34" t="s">
        <v>19</v>
      </c>
      <c r="G18" s="34"/>
      <c r="H18" s="34" t="s">
        <v>20</v>
      </c>
      <c r="I18" s="34" t="s">
        <v>21</v>
      </c>
      <c r="J18" s="34" t="s">
        <v>22</v>
      </c>
      <c r="K18" s="34"/>
      <c r="L18" s="34" t="s">
        <v>23</v>
      </c>
      <c r="M18" s="34" t="s">
        <v>24</v>
      </c>
      <c r="N18" s="34"/>
    </row>
    <row r="19" spans="1:14" ht="16.5" thickTop="1" thickBot="1">
      <c r="A19" s="33"/>
      <c r="B19" s="34"/>
      <c r="C19" s="34"/>
      <c r="D19" s="34"/>
      <c r="E19" s="34"/>
      <c r="F19" s="34" t="s">
        <v>25</v>
      </c>
      <c r="G19" s="35" t="s">
        <v>26</v>
      </c>
      <c r="H19" s="34"/>
      <c r="I19" s="34"/>
      <c r="J19" s="34" t="s">
        <v>25</v>
      </c>
      <c r="K19" s="35" t="s">
        <v>27</v>
      </c>
      <c r="L19" s="34"/>
      <c r="M19" s="34" t="s">
        <v>25</v>
      </c>
      <c r="N19" s="36" t="s">
        <v>26</v>
      </c>
    </row>
    <row r="20" spans="1:14" ht="16.5" thickTop="1" thickBot="1">
      <c r="A20" s="33"/>
      <c r="B20" s="34"/>
      <c r="C20" s="34"/>
      <c r="D20" s="34"/>
      <c r="E20" s="34"/>
      <c r="F20" s="34"/>
      <c r="G20" s="35"/>
      <c r="H20" s="34"/>
      <c r="I20" s="34"/>
      <c r="J20" s="34"/>
      <c r="K20" s="35"/>
      <c r="L20" s="34"/>
      <c r="M20" s="34"/>
      <c r="N20" s="36"/>
    </row>
    <row r="21" spans="1:14" ht="16.5" thickTop="1" thickBot="1">
      <c r="A21" s="37">
        <v>1</v>
      </c>
      <c r="B21" s="37">
        <v>2</v>
      </c>
      <c r="C21" s="37">
        <v>3</v>
      </c>
      <c r="D21" s="37">
        <v>4</v>
      </c>
      <c r="E21" s="37">
        <v>5</v>
      </c>
      <c r="F21" s="37">
        <v>6</v>
      </c>
      <c r="G21" s="37">
        <v>7</v>
      </c>
      <c r="H21" s="37">
        <v>8</v>
      </c>
      <c r="I21" s="37">
        <v>9</v>
      </c>
      <c r="J21" s="37">
        <v>10</v>
      </c>
      <c r="K21" s="37">
        <v>11</v>
      </c>
      <c r="L21" s="37">
        <v>12</v>
      </c>
      <c r="M21" s="37">
        <v>13</v>
      </c>
      <c r="N21" s="37">
        <v>14</v>
      </c>
    </row>
    <row r="22" spans="1:14" ht="45" thickTop="1" thickBot="1">
      <c r="A22" s="38" t="s">
        <v>28</v>
      </c>
      <c r="B22" s="38" t="s">
        <v>29</v>
      </c>
      <c r="C22" s="39" t="s">
        <v>30</v>
      </c>
      <c r="D22" s="40">
        <f>D24+D59+D79+D84</f>
        <v>84950</v>
      </c>
      <c r="E22" s="40">
        <f>E26+E29+E32+E33+E37+E45+E46+E86+E54</f>
        <v>0</v>
      </c>
      <c r="F22" s="40">
        <f t="shared" ref="F22:L22" si="0">F24+F59+F79+F84</f>
        <v>0</v>
      </c>
      <c r="G22" s="40">
        <f t="shared" si="0"/>
        <v>0</v>
      </c>
      <c r="H22" s="40">
        <f t="shared" si="0"/>
        <v>0</v>
      </c>
      <c r="I22" s="40">
        <f t="shared" si="0"/>
        <v>84950</v>
      </c>
      <c r="J22" s="40">
        <f t="shared" si="0"/>
        <v>84950</v>
      </c>
      <c r="K22" s="40">
        <f t="shared" si="0"/>
        <v>0</v>
      </c>
      <c r="L22" s="40">
        <f t="shared" si="0"/>
        <v>0</v>
      </c>
      <c r="M22" s="40">
        <f>F22-H22+I22-J22</f>
        <v>0</v>
      </c>
      <c r="N22" s="40">
        <f>N24+N59+N79+N84</f>
        <v>0</v>
      </c>
    </row>
    <row r="23" spans="1:14" ht="24" thickTop="1" thickBot="1">
      <c r="A23" s="41" t="s">
        <v>31</v>
      </c>
      <c r="B23" s="38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24" thickTop="1" thickBot="1">
      <c r="A24" s="41" t="s">
        <v>32</v>
      </c>
      <c r="B24" s="38">
        <v>2000</v>
      </c>
      <c r="C24" s="39" t="s">
        <v>33</v>
      </c>
      <c r="D24" s="40">
        <f t="shared" ref="D24:J24" si="1">D25+D30+D47+D50+D54+D58</f>
        <v>0</v>
      </c>
      <c r="E24" s="40">
        <v>0</v>
      </c>
      <c r="F24" s="40">
        <f>F25+F30+F47+F50+F54+F58</f>
        <v>0</v>
      </c>
      <c r="G24" s="40">
        <f>G25+G30+G47+G50+G54+G58</f>
        <v>0</v>
      </c>
      <c r="H24" s="40">
        <f t="shared" si="1"/>
        <v>0</v>
      </c>
      <c r="I24" s="40">
        <f t="shared" si="1"/>
        <v>0</v>
      </c>
      <c r="J24" s="40">
        <f t="shared" si="1"/>
        <v>0</v>
      </c>
      <c r="K24" s="40">
        <f>K25+K30+K47+K50+K54+K58</f>
        <v>0</v>
      </c>
      <c r="L24" s="40">
        <f>L25+L30+L47+L50+L54+L58</f>
        <v>0</v>
      </c>
      <c r="M24" s="40">
        <f>F24-H24+I24-J24</f>
        <v>0</v>
      </c>
      <c r="N24" s="40">
        <f>N25+N30+N47+N50+N54+N58</f>
        <v>0</v>
      </c>
    </row>
    <row r="25" spans="1:14" ht="64.5" thickTop="1" thickBot="1">
      <c r="A25" s="42" t="s">
        <v>34</v>
      </c>
      <c r="B25" s="38">
        <v>2100</v>
      </c>
      <c r="C25" s="39" t="s">
        <v>35</v>
      </c>
      <c r="D25" s="40">
        <f>D26+D29</f>
        <v>0</v>
      </c>
      <c r="E25" s="40">
        <v>0</v>
      </c>
      <c r="F25" s="40">
        <f t="shared" ref="F25:L25" si="2">F26+F29</f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ref="M25:M85" si="3">F25-H25+I25-J25</f>
        <v>0</v>
      </c>
      <c r="N25" s="40">
        <f>N26+N29</f>
        <v>0</v>
      </c>
    </row>
    <row r="26" spans="1:14" ht="24" thickTop="1" thickBot="1">
      <c r="A26" s="43" t="s">
        <v>36</v>
      </c>
      <c r="B26" s="44">
        <v>2110</v>
      </c>
      <c r="C26" s="45" t="s">
        <v>37</v>
      </c>
      <c r="D26" s="46">
        <f t="shared" ref="D26:L26" si="4">SUM(D27:D28)</f>
        <v>0</v>
      </c>
      <c r="E26" s="47">
        <v>0</v>
      </c>
      <c r="F26" s="46">
        <f>SUM(F27:F28)</f>
        <v>0</v>
      </c>
      <c r="G26" s="46">
        <f>SUM(G27:G28)</f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46">
        <f>SUM(K27:K28)</f>
        <v>0</v>
      </c>
      <c r="L26" s="46">
        <f t="shared" si="4"/>
        <v>0</v>
      </c>
      <c r="M26" s="40">
        <f t="shared" si="3"/>
        <v>0</v>
      </c>
      <c r="N26" s="46">
        <f>SUM(N27:N28)</f>
        <v>0</v>
      </c>
    </row>
    <row r="27" spans="1:14" ht="24" thickTop="1" thickBot="1">
      <c r="A27" s="48" t="s">
        <v>38</v>
      </c>
      <c r="B27" s="41">
        <v>2111</v>
      </c>
      <c r="C27" s="49" t="s">
        <v>39</v>
      </c>
      <c r="D27" s="50">
        <v>0</v>
      </c>
      <c r="E27" s="51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40">
        <f t="shared" si="3"/>
        <v>0</v>
      </c>
      <c r="N27" s="50">
        <v>0</v>
      </c>
    </row>
    <row r="28" spans="1:14" ht="57.75" thickTop="1" thickBot="1">
      <c r="A28" s="48" t="s">
        <v>40</v>
      </c>
      <c r="B28" s="41">
        <v>2112</v>
      </c>
      <c r="C28" s="49" t="s">
        <v>41</v>
      </c>
      <c r="D28" s="50">
        <v>0</v>
      </c>
      <c r="E28" s="51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40">
        <f t="shared" si="3"/>
        <v>0</v>
      </c>
      <c r="N28" s="50">
        <v>0</v>
      </c>
    </row>
    <row r="29" spans="1:14" ht="46.5" thickTop="1" thickBot="1">
      <c r="A29" s="52" t="s">
        <v>42</v>
      </c>
      <c r="B29" s="44">
        <v>2120</v>
      </c>
      <c r="C29" s="45" t="s">
        <v>43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0">
        <f t="shared" si="3"/>
        <v>0</v>
      </c>
      <c r="N29" s="47">
        <v>0</v>
      </c>
    </row>
    <row r="30" spans="1:14" ht="43.5" thickTop="1" thickBot="1">
      <c r="A30" s="53" t="s">
        <v>44</v>
      </c>
      <c r="B30" s="38">
        <v>2200</v>
      </c>
      <c r="C30" s="39" t="s">
        <v>45</v>
      </c>
      <c r="D30" s="54">
        <f>SUM(D31:D37)+D44</f>
        <v>0</v>
      </c>
      <c r="E30" s="54">
        <v>0</v>
      </c>
      <c r="F30" s="54">
        <f t="shared" ref="F30:L30" si="5">SUM(F31:F37)+F44</f>
        <v>0</v>
      </c>
      <c r="G30" s="54">
        <f t="shared" si="5"/>
        <v>0</v>
      </c>
      <c r="H30" s="54">
        <f t="shared" si="5"/>
        <v>0</v>
      </c>
      <c r="I30" s="54">
        <f t="shared" si="5"/>
        <v>0</v>
      </c>
      <c r="J30" s="54">
        <f t="shared" si="5"/>
        <v>0</v>
      </c>
      <c r="K30" s="54">
        <f t="shared" si="5"/>
        <v>0</v>
      </c>
      <c r="L30" s="54">
        <f t="shared" si="5"/>
        <v>0</v>
      </c>
      <c r="M30" s="40">
        <f t="shared" si="3"/>
        <v>0</v>
      </c>
      <c r="N30" s="54">
        <f>SUM(N31:N37)+N44</f>
        <v>0</v>
      </c>
    </row>
    <row r="31" spans="1:14" ht="80.25" thickTop="1" thickBot="1">
      <c r="A31" s="43" t="s">
        <v>46</v>
      </c>
      <c r="B31" s="44">
        <v>2210</v>
      </c>
      <c r="C31" s="45" t="s">
        <v>47</v>
      </c>
      <c r="D31" s="47">
        <v>0</v>
      </c>
      <c r="E31" s="46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0">
        <f t="shared" si="3"/>
        <v>0</v>
      </c>
      <c r="N31" s="47">
        <v>0</v>
      </c>
    </row>
    <row r="32" spans="1:14" ht="57.75" thickTop="1" thickBot="1">
      <c r="A32" s="43" t="s">
        <v>48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0">
        <f t="shared" si="3"/>
        <v>0</v>
      </c>
      <c r="N32" s="47">
        <v>0</v>
      </c>
    </row>
    <row r="33" spans="1:14" ht="24" thickTop="1" thickBot="1">
      <c r="A33" s="43" t="s">
        <v>49</v>
      </c>
      <c r="B33" s="44">
        <v>2230</v>
      </c>
      <c r="C33" s="44">
        <v>110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0">
        <f t="shared" si="3"/>
        <v>0</v>
      </c>
      <c r="N33" s="47">
        <v>0</v>
      </c>
    </row>
    <row r="34" spans="1:14" ht="57.75" thickTop="1" thickBot="1">
      <c r="A34" s="43" t="s">
        <v>50</v>
      </c>
      <c r="B34" s="44">
        <v>2240</v>
      </c>
      <c r="C34" s="44">
        <v>120</v>
      </c>
      <c r="D34" s="47">
        <v>0</v>
      </c>
      <c r="E34" s="46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0">
        <f t="shared" si="3"/>
        <v>0</v>
      </c>
      <c r="N34" s="47">
        <v>0</v>
      </c>
    </row>
    <row r="35" spans="1:14" ht="46.5" thickTop="1" thickBot="1">
      <c r="A35" s="43" t="s">
        <v>51</v>
      </c>
      <c r="B35" s="44">
        <v>2250</v>
      </c>
      <c r="C35" s="44">
        <v>130</v>
      </c>
      <c r="D35" s="47">
        <v>0</v>
      </c>
      <c r="E35" s="46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0">
        <f t="shared" si="3"/>
        <v>0</v>
      </c>
      <c r="N35" s="47">
        <v>0</v>
      </c>
    </row>
    <row r="36" spans="1:14" ht="69" thickTop="1" thickBot="1">
      <c r="A36" s="52" t="s">
        <v>52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0">
        <f t="shared" si="3"/>
        <v>0</v>
      </c>
      <c r="N36" s="47">
        <v>0</v>
      </c>
    </row>
    <row r="37" spans="1:14" ht="69" thickTop="1" thickBot="1">
      <c r="A37" s="52" t="s">
        <v>53</v>
      </c>
      <c r="B37" s="44">
        <v>2270</v>
      </c>
      <c r="C37" s="44">
        <v>150</v>
      </c>
      <c r="D37" s="46">
        <f>SUM(D38:D43)</f>
        <v>0</v>
      </c>
      <c r="E37" s="47">
        <v>0</v>
      </c>
      <c r="F37" s="46">
        <f t="shared" ref="F37:L37" si="6">SUM(F38:F43)</f>
        <v>0</v>
      </c>
      <c r="G37" s="46">
        <f t="shared" si="6"/>
        <v>0</v>
      </c>
      <c r="H37" s="46">
        <f t="shared" si="6"/>
        <v>0</v>
      </c>
      <c r="I37" s="46">
        <f t="shared" si="6"/>
        <v>0</v>
      </c>
      <c r="J37" s="46">
        <f t="shared" si="6"/>
        <v>0</v>
      </c>
      <c r="K37" s="46">
        <f t="shared" si="6"/>
        <v>0</v>
      </c>
      <c r="L37" s="46">
        <f t="shared" si="6"/>
        <v>0</v>
      </c>
      <c r="M37" s="40">
        <f t="shared" si="3"/>
        <v>0</v>
      </c>
      <c r="N37" s="46">
        <f>SUM(N38:N43)</f>
        <v>0</v>
      </c>
    </row>
    <row r="38" spans="1:14" ht="35.25" thickTop="1" thickBot="1">
      <c r="A38" s="48" t="s">
        <v>54</v>
      </c>
      <c r="B38" s="41">
        <v>2271</v>
      </c>
      <c r="C38" s="41">
        <v>160</v>
      </c>
      <c r="D38" s="50">
        <v>0</v>
      </c>
      <c r="E38" s="51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40">
        <f t="shared" si="3"/>
        <v>0</v>
      </c>
      <c r="N38" s="50">
        <v>0</v>
      </c>
    </row>
    <row r="39" spans="1:14" ht="57.75" thickTop="1" thickBot="1">
      <c r="A39" s="48" t="s">
        <v>55</v>
      </c>
      <c r="B39" s="41">
        <v>2272</v>
      </c>
      <c r="C39" s="41">
        <v>170</v>
      </c>
      <c r="D39" s="50">
        <v>0</v>
      </c>
      <c r="E39" s="51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40">
        <f t="shared" si="3"/>
        <v>0</v>
      </c>
      <c r="N39" s="50">
        <v>0</v>
      </c>
    </row>
    <row r="40" spans="1:14" ht="35.25" thickTop="1" thickBot="1">
      <c r="A40" s="48" t="s">
        <v>56</v>
      </c>
      <c r="B40" s="41">
        <v>2273</v>
      </c>
      <c r="C40" s="41">
        <v>180</v>
      </c>
      <c r="D40" s="50">
        <v>0</v>
      </c>
      <c r="E40" s="51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40">
        <f t="shared" si="3"/>
        <v>0</v>
      </c>
      <c r="N40" s="50">
        <v>0</v>
      </c>
    </row>
    <row r="41" spans="1:14" ht="35.25" thickTop="1" thickBot="1">
      <c r="A41" s="48" t="s">
        <v>57</v>
      </c>
      <c r="B41" s="41">
        <v>2274</v>
      </c>
      <c r="C41" s="41">
        <v>190</v>
      </c>
      <c r="D41" s="50">
        <v>0</v>
      </c>
      <c r="E41" s="51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40">
        <f t="shared" si="3"/>
        <v>0</v>
      </c>
      <c r="N41" s="50">
        <v>0</v>
      </c>
    </row>
    <row r="42" spans="1:14" ht="46.5" thickTop="1" thickBot="1">
      <c r="A42" s="48" t="s">
        <v>58</v>
      </c>
      <c r="B42" s="41">
        <v>2275</v>
      </c>
      <c r="C42" s="41">
        <v>200</v>
      </c>
      <c r="D42" s="50">
        <v>0</v>
      </c>
      <c r="E42" s="51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40">
        <f t="shared" si="3"/>
        <v>0</v>
      </c>
      <c r="N42" s="50">
        <v>0</v>
      </c>
    </row>
    <row r="43" spans="1:14" ht="35.25" thickTop="1" thickBot="1">
      <c r="A43" s="48" t="s">
        <v>59</v>
      </c>
      <c r="B43" s="41">
        <v>2276</v>
      </c>
      <c r="C43" s="41">
        <v>210</v>
      </c>
      <c r="D43" s="50">
        <v>0</v>
      </c>
      <c r="E43" s="51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40">
        <f t="shared" si="3"/>
        <v>0</v>
      </c>
      <c r="N43" s="50">
        <v>0</v>
      </c>
    </row>
    <row r="44" spans="1:14" ht="114" thickTop="1" thickBot="1">
      <c r="A44" s="52" t="s">
        <v>60</v>
      </c>
      <c r="B44" s="44">
        <v>2280</v>
      </c>
      <c r="C44" s="44">
        <v>220</v>
      </c>
      <c r="D44" s="46">
        <f>SUM(D45:D46)</f>
        <v>0</v>
      </c>
      <c r="E44" s="46">
        <v>0</v>
      </c>
      <c r="F44" s="46">
        <f t="shared" ref="F44:L44" si="7">SUM(F45:F46)</f>
        <v>0</v>
      </c>
      <c r="G44" s="46">
        <f t="shared" si="7"/>
        <v>0</v>
      </c>
      <c r="H44" s="46">
        <f t="shared" si="7"/>
        <v>0</v>
      </c>
      <c r="I44" s="46">
        <f t="shared" si="7"/>
        <v>0</v>
      </c>
      <c r="J44" s="46">
        <f t="shared" si="7"/>
        <v>0</v>
      </c>
      <c r="K44" s="46">
        <f t="shared" si="7"/>
        <v>0</v>
      </c>
      <c r="L44" s="46">
        <f t="shared" si="7"/>
        <v>0</v>
      </c>
      <c r="M44" s="40">
        <f t="shared" si="3"/>
        <v>0</v>
      </c>
      <c r="N44" s="46">
        <f>SUM(N45:N46)</f>
        <v>0</v>
      </c>
    </row>
    <row r="45" spans="1:14" ht="147.75" thickTop="1" thickBot="1">
      <c r="A45" s="55" t="s">
        <v>61</v>
      </c>
      <c r="B45" s="41">
        <v>2281</v>
      </c>
      <c r="C45" s="41">
        <v>230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40">
        <f t="shared" si="3"/>
        <v>0</v>
      </c>
      <c r="N45" s="50">
        <v>0</v>
      </c>
    </row>
    <row r="46" spans="1:14" ht="114" thickTop="1" thickBot="1">
      <c r="A46" s="48" t="s">
        <v>62</v>
      </c>
      <c r="B46" s="41">
        <v>2282</v>
      </c>
      <c r="C46" s="41">
        <v>240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40">
        <f t="shared" si="3"/>
        <v>0</v>
      </c>
      <c r="N46" s="50">
        <v>0</v>
      </c>
    </row>
    <row r="47" spans="1:14" ht="54" thickTop="1" thickBot="1">
      <c r="A47" s="42" t="s">
        <v>63</v>
      </c>
      <c r="B47" s="38">
        <v>2400</v>
      </c>
      <c r="C47" s="38">
        <v>250</v>
      </c>
      <c r="D47" s="54">
        <f t="shared" ref="D47:L47" si="8">SUM(D48:D49)</f>
        <v>0</v>
      </c>
      <c r="E47" s="54">
        <f t="shared" si="8"/>
        <v>0</v>
      </c>
      <c r="F47" s="54">
        <f>SUM(F48:F49)</f>
        <v>0</v>
      </c>
      <c r="G47" s="54">
        <f>SUM(G48:G49)</f>
        <v>0</v>
      </c>
      <c r="H47" s="54">
        <f t="shared" si="8"/>
        <v>0</v>
      </c>
      <c r="I47" s="54">
        <f t="shared" si="8"/>
        <v>0</v>
      </c>
      <c r="J47" s="54">
        <f t="shared" si="8"/>
        <v>0</v>
      </c>
      <c r="K47" s="54">
        <f>SUM(K48:K49)</f>
        <v>0</v>
      </c>
      <c r="L47" s="54">
        <f t="shared" si="8"/>
        <v>0</v>
      </c>
      <c r="M47" s="40">
        <f t="shared" si="3"/>
        <v>0</v>
      </c>
      <c r="N47" s="54">
        <f>SUM(N48:N49)</f>
        <v>0</v>
      </c>
    </row>
    <row r="48" spans="1:14" ht="69" thickTop="1" thickBot="1">
      <c r="A48" s="56" t="s">
        <v>64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0">
        <f t="shared" si="3"/>
        <v>0</v>
      </c>
      <c r="N48" s="47">
        <v>0</v>
      </c>
    </row>
    <row r="49" spans="1:14" ht="69" thickTop="1" thickBot="1">
      <c r="A49" s="56" t="s">
        <v>65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0">
        <f t="shared" si="3"/>
        <v>0</v>
      </c>
      <c r="N49" s="47">
        <v>0</v>
      </c>
    </row>
    <row r="50" spans="1:14" ht="33" thickTop="1" thickBot="1">
      <c r="A50" s="57" t="s">
        <v>66</v>
      </c>
      <c r="B50" s="38">
        <v>2600</v>
      </c>
      <c r="C50" s="38">
        <v>280</v>
      </c>
      <c r="D50" s="54">
        <f t="shared" ref="D50:L50" si="9">SUM(D51:D53)</f>
        <v>0</v>
      </c>
      <c r="E50" s="54">
        <f t="shared" si="9"/>
        <v>0</v>
      </c>
      <c r="F50" s="54">
        <f>SUM(F51:F53)</f>
        <v>0</v>
      </c>
      <c r="G50" s="54">
        <f>SUM(G51:G53)</f>
        <v>0</v>
      </c>
      <c r="H50" s="54">
        <f t="shared" si="9"/>
        <v>0</v>
      </c>
      <c r="I50" s="54">
        <f t="shared" si="9"/>
        <v>0</v>
      </c>
      <c r="J50" s="54">
        <f t="shared" si="9"/>
        <v>0</v>
      </c>
      <c r="K50" s="54">
        <f>SUM(K51:K53)</f>
        <v>0</v>
      </c>
      <c r="L50" s="54">
        <f t="shared" si="9"/>
        <v>0</v>
      </c>
      <c r="M50" s="40">
        <f t="shared" si="3"/>
        <v>0</v>
      </c>
      <c r="N50" s="54">
        <f>SUM(N51:N53)</f>
        <v>0</v>
      </c>
    </row>
    <row r="51" spans="1:14" ht="125.25" thickTop="1" thickBot="1">
      <c r="A51" s="52" t="s">
        <v>67</v>
      </c>
      <c r="B51" s="44">
        <v>2610</v>
      </c>
      <c r="C51" s="44">
        <v>290</v>
      </c>
      <c r="D51" s="58">
        <v>0</v>
      </c>
      <c r="E51" s="59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40">
        <f t="shared" si="3"/>
        <v>0</v>
      </c>
      <c r="N51" s="58">
        <v>0</v>
      </c>
    </row>
    <row r="52" spans="1:14" ht="102.75" thickTop="1" thickBot="1">
      <c r="A52" s="52" t="s">
        <v>68</v>
      </c>
      <c r="B52" s="44">
        <v>2620</v>
      </c>
      <c r="C52" s="44">
        <v>300</v>
      </c>
      <c r="D52" s="58">
        <v>0</v>
      </c>
      <c r="E52" s="59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40">
        <f t="shared" si="3"/>
        <v>0</v>
      </c>
      <c r="N52" s="58">
        <v>0</v>
      </c>
    </row>
    <row r="53" spans="1:14" ht="125.25" thickTop="1" thickBot="1">
      <c r="A53" s="56" t="s">
        <v>69</v>
      </c>
      <c r="B53" s="44">
        <v>2630</v>
      </c>
      <c r="C53" s="44">
        <v>310</v>
      </c>
      <c r="D53" s="58">
        <v>0</v>
      </c>
      <c r="E53" s="59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40">
        <f t="shared" si="3"/>
        <v>0</v>
      </c>
      <c r="N53" s="58">
        <v>0</v>
      </c>
    </row>
    <row r="54" spans="1:14" ht="33" thickTop="1" thickBot="1">
      <c r="A54" s="53" t="s">
        <v>70</v>
      </c>
      <c r="B54" s="38">
        <v>2700</v>
      </c>
      <c r="C54" s="38">
        <v>320</v>
      </c>
      <c r="D54" s="60">
        <f t="shared" ref="D54:L54" si="10">SUM(D55:D57)</f>
        <v>0</v>
      </c>
      <c r="E54" s="60">
        <v>0</v>
      </c>
      <c r="F54" s="60">
        <f>SUM(F55:F57)</f>
        <v>0</v>
      </c>
      <c r="G54" s="60">
        <f>SUM(G55:G57)</f>
        <v>0</v>
      </c>
      <c r="H54" s="60">
        <f t="shared" si="10"/>
        <v>0</v>
      </c>
      <c r="I54" s="60">
        <f t="shared" si="10"/>
        <v>0</v>
      </c>
      <c r="J54" s="60">
        <f t="shared" si="10"/>
        <v>0</v>
      </c>
      <c r="K54" s="60">
        <f>SUM(K55:K57)</f>
        <v>0</v>
      </c>
      <c r="L54" s="60">
        <f t="shared" si="10"/>
        <v>0</v>
      </c>
      <c r="M54" s="40">
        <f t="shared" si="3"/>
        <v>0</v>
      </c>
      <c r="N54" s="60">
        <f>SUM(N55:N57)</f>
        <v>0</v>
      </c>
    </row>
    <row r="55" spans="1:14" ht="35.25" thickTop="1" thickBot="1">
      <c r="A55" s="52" t="s">
        <v>71</v>
      </c>
      <c r="B55" s="44">
        <v>2710</v>
      </c>
      <c r="C55" s="44">
        <v>330</v>
      </c>
      <c r="D55" s="58">
        <v>0</v>
      </c>
      <c r="E55" s="59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40">
        <f t="shared" si="3"/>
        <v>0</v>
      </c>
      <c r="N55" s="58">
        <v>0</v>
      </c>
    </row>
    <row r="56" spans="1:14" ht="16.5" thickTop="1" thickBot="1">
      <c r="A56" s="52" t="s">
        <v>72</v>
      </c>
      <c r="B56" s="44">
        <v>2720</v>
      </c>
      <c r="C56" s="44">
        <v>340</v>
      </c>
      <c r="D56" s="58">
        <v>0</v>
      </c>
      <c r="E56" s="59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40">
        <f t="shared" si="3"/>
        <v>0</v>
      </c>
      <c r="N56" s="58">
        <v>0</v>
      </c>
    </row>
    <row r="57" spans="1:14" ht="35.25" thickTop="1" thickBot="1">
      <c r="A57" s="52" t="s">
        <v>73</v>
      </c>
      <c r="B57" s="44">
        <v>2730</v>
      </c>
      <c r="C57" s="44">
        <v>350</v>
      </c>
      <c r="D57" s="58">
        <v>0</v>
      </c>
      <c r="E57" s="59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40">
        <f t="shared" si="3"/>
        <v>0</v>
      </c>
      <c r="N57" s="58">
        <v>0</v>
      </c>
    </row>
    <row r="58" spans="1:14" ht="33" thickTop="1" thickBot="1">
      <c r="A58" s="53" t="s">
        <v>74</v>
      </c>
      <c r="B58" s="38">
        <v>2800</v>
      </c>
      <c r="C58" s="38">
        <v>360</v>
      </c>
      <c r="D58" s="61">
        <v>0</v>
      </c>
      <c r="E58" s="60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40">
        <f t="shared" si="3"/>
        <v>0</v>
      </c>
      <c r="N58" s="61">
        <v>0</v>
      </c>
    </row>
    <row r="59" spans="1:14" ht="22.5" thickTop="1" thickBot="1">
      <c r="A59" s="38" t="s">
        <v>75</v>
      </c>
      <c r="B59" s="38">
        <v>3000</v>
      </c>
      <c r="C59" s="38">
        <v>370</v>
      </c>
      <c r="D59" s="60">
        <f t="shared" ref="D59:L59" si="11">D60+D74</f>
        <v>84950</v>
      </c>
      <c r="E59" s="60">
        <f t="shared" si="11"/>
        <v>0</v>
      </c>
      <c r="F59" s="60">
        <f>F60+F74</f>
        <v>0</v>
      </c>
      <c r="G59" s="60">
        <f>G60+G74</f>
        <v>0</v>
      </c>
      <c r="H59" s="60">
        <f t="shared" si="11"/>
        <v>0</v>
      </c>
      <c r="I59" s="60">
        <f t="shared" si="11"/>
        <v>84950</v>
      </c>
      <c r="J59" s="60">
        <f t="shared" si="11"/>
        <v>84950</v>
      </c>
      <c r="K59" s="60">
        <f>K60+K74</f>
        <v>0</v>
      </c>
      <c r="L59" s="60">
        <f t="shared" si="11"/>
        <v>0</v>
      </c>
      <c r="M59" s="40">
        <f t="shared" si="3"/>
        <v>0</v>
      </c>
      <c r="N59" s="60">
        <f>N60+N74</f>
        <v>0</v>
      </c>
    </row>
    <row r="60" spans="1:14" ht="33" thickTop="1" thickBot="1">
      <c r="A60" s="42" t="s">
        <v>76</v>
      </c>
      <c r="B60" s="38">
        <v>3100</v>
      </c>
      <c r="C60" s="38">
        <v>380</v>
      </c>
      <c r="D60" s="60">
        <f t="shared" ref="D60:L60" si="12">D61+D62+D65+D68+D72+D73</f>
        <v>84950</v>
      </c>
      <c r="E60" s="60">
        <f t="shared" si="12"/>
        <v>0</v>
      </c>
      <c r="F60" s="60">
        <f>F61+F62+F65+F68+F72+F73</f>
        <v>0</v>
      </c>
      <c r="G60" s="60">
        <f>G61+G62+G65+G68+G72+G73</f>
        <v>0</v>
      </c>
      <c r="H60" s="60">
        <f t="shared" si="12"/>
        <v>0</v>
      </c>
      <c r="I60" s="60">
        <f t="shared" si="12"/>
        <v>84950</v>
      </c>
      <c r="J60" s="60">
        <f t="shared" si="12"/>
        <v>84950</v>
      </c>
      <c r="K60" s="60">
        <f>K61+K62+K65+K68+K72+K73</f>
        <v>0</v>
      </c>
      <c r="L60" s="60">
        <f t="shared" si="12"/>
        <v>0</v>
      </c>
      <c r="M60" s="40">
        <f t="shared" si="3"/>
        <v>0</v>
      </c>
      <c r="N60" s="60">
        <f>N61+N62+N65+N68+N72+N73</f>
        <v>0</v>
      </c>
    </row>
    <row r="61" spans="1:14" ht="91.5" thickTop="1" thickBot="1">
      <c r="A61" s="52" t="s">
        <v>77</v>
      </c>
      <c r="B61" s="44">
        <v>3110</v>
      </c>
      <c r="C61" s="44">
        <v>390</v>
      </c>
      <c r="D61" s="58">
        <v>0</v>
      </c>
      <c r="E61" s="59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40"/>
      <c r="N61" s="58">
        <v>0</v>
      </c>
    </row>
    <row r="62" spans="1:14" ht="69" thickTop="1" thickBot="1">
      <c r="A62" s="56" t="s">
        <v>78</v>
      </c>
      <c r="B62" s="44">
        <v>3120</v>
      </c>
      <c r="C62" s="44">
        <v>400</v>
      </c>
      <c r="D62" s="62">
        <f t="shared" ref="D62:L62" si="13">SUM(D63:D64)</f>
        <v>0</v>
      </c>
      <c r="E62" s="62">
        <f t="shared" si="13"/>
        <v>0</v>
      </c>
      <c r="F62" s="62">
        <f>SUM(F63:F64)</f>
        <v>0</v>
      </c>
      <c r="G62" s="62">
        <f>SUM(G63:G64)</f>
        <v>0</v>
      </c>
      <c r="H62" s="62">
        <f t="shared" si="13"/>
        <v>0</v>
      </c>
      <c r="I62" s="62">
        <f t="shared" si="13"/>
        <v>0</v>
      </c>
      <c r="J62" s="62">
        <f t="shared" si="13"/>
        <v>0</v>
      </c>
      <c r="K62" s="62">
        <f>SUM(K63:K64)</f>
        <v>0</v>
      </c>
      <c r="L62" s="62">
        <f t="shared" si="13"/>
        <v>0</v>
      </c>
      <c r="M62" s="40">
        <f t="shared" si="3"/>
        <v>0</v>
      </c>
      <c r="N62" s="62">
        <f>SUM(N63:N64)</f>
        <v>0</v>
      </c>
    </row>
    <row r="63" spans="1:14" ht="57.75" thickTop="1" thickBot="1">
      <c r="A63" s="48" t="s">
        <v>79</v>
      </c>
      <c r="B63" s="41">
        <v>3121</v>
      </c>
      <c r="C63" s="41">
        <v>410</v>
      </c>
      <c r="D63" s="63">
        <v>0</v>
      </c>
      <c r="E63" s="64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40">
        <f t="shared" si="3"/>
        <v>0</v>
      </c>
      <c r="N63" s="63">
        <v>0</v>
      </c>
    </row>
    <row r="64" spans="1:14" ht="69" thickTop="1" thickBot="1">
      <c r="A64" s="48" t="s">
        <v>80</v>
      </c>
      <c r="B64" s="41">
        <v>3122</v>
      </c>
      <c r="C64" s="41">
        <v>420</v>
      </c>
      <c r="D64" s="63">
        <v>0</v>
      </c>
      <c r="E64" s="64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40">
        <f t="shared" si="3"/>
        <v>0</v>
      </c>
      <c r="N64" s="63">
        <v>0</v>
      </c>
    </row>
    <row r="65" spans="1:14" ht="24" thickTop="1" thickBot="1">
      <c r="A65" s="43" t="s">
        <v>81</v>
      </c>
      <c r="B65" s="44">
        <v>3130</v>
      </c>
      <c r="C65" s="44">
        <v>430</v>
      </c>
      <c r="D65" s="63">
        <f>D67</f>
        <v>84950</v>
      </c>
      <c r="E65" s="59">
        <f t="shared" ref="E65:L65" si="14">SUM(E66:E67)</f>
        <v>0</v>
      </c>
      <c r="F65" s="59">
        <f>SUM(F66:F67)</f>
        <v>0</v>
      </c>
      <c r="G65" s="59">
        <f>SUM(G66:G67)</f>
        <v>0</v>
      </c>
      <c r="H65" s="59">
        <f t="shared" si="14"/>
        <v>0</v>
      </c>
      <c r="I65" s="59">
        <f t="shared" si="14"/>
        <v>84950</v>
      </c>
      <c r="J65" s="59">
        <f t="shared" si="14"/>
        <v>84950</v>
      </c>
      <c r="K65" s="59">
        <f>SUM(K66:K67)</f>
        <v>0</v>
      </c>
      <c r="L65" s="59">
        <f t="shared" si="14"/>
        <v>0</v>
      </c>
      <c r="M65" s="40">
        <f t="shared" si="3"/>
        <v>0</v>
      </c>
      <c r="N65" s="59">
        <f>SUM(N66:N67)</f>
        <v>0</v>
      </c>
    </row>
    <row r="66" spans="1:14" ht="80.25" thickTop="1" thickBot="1">
      <c r="A66" s="48" t="s">
        <v>82</v>
      </c>
      <c r="B66" s="41">
        <v>3131</v>
      </c>
      <c r="C66" s="41">
        <v>440</v>
      </c>
      <c r="D66" s="63">
        <v>0</v>
      </c>
      <c r="E66" s="64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40">
        <f t="shared" si="3"/>
        <v>0</v>
      </c>
      <c r="N66" s="63">
        <v>0</v>
      </c>
    </row>
    <row r="67" spans="1:14" ht="57.75" thickTop="1" thickBot="1">
      <c r="A67" s="48" t="s">
        <v>83</v>
      </c>
      <c r="B67" s="41">
        <v>3132</v>
      </c>
      <c r="C67" s="41">
        <v>450</v>
      </c>
      <c r="D67" s="63">
        <v>84950</v>
      </c>
      <c r="E67" s="64">
        <v>0</v>
      </c>
      <c r="F67" s="63">
        <v>0</v>
      </c>
      <c r="G67" s="63">
        <v>0</v>
      </c>
      <c r="H67" s="63">
        <v>0</v>
      </c>
      <c r="I67" s="63">
        <v>84950</v>
      </c>
      <c r="J67" s="63">
        <v>84950</v>
      </c>
      <c r="K67" s="63">
        <v>0</v>
      </c>
      <c r="L67" s="63">
        <v>0</v>
      </c>
      <c r="M67" s="40">
        <f t="shared" si="3"/>
        <v>0</v>
      </c>
      <c r="N67" s="63">
        <v>0</v>
      </c>
    </row>
    <row r="68" spans="1:14" ht="46.5" thickTop="1" thickBot="1">
      <c r="A68" s="43" t="s">
        <v>84</v>
      </c>
      <c r="B68" s="44">
        <v>3140</v>
      </c>
      <c r="C68" s="44">
        <v>460</v>
      </c>
      <c r="D68" s="59">
        <f t="shared" ref="D68:L68" si="15">SUM(D69:D71)</f>
        <v>0</v>
      </c>
      <c r="E68" s="59">
        <f t="shared" si="15"/>
        <v>0</v>
      </c>
      <c r="F68" s="59">
        <f>SUM(F69:F71)</f>
        <v>0</v>
      </c>
      <c r="G68" s="59">
        <f>SUM(G69:G71)</f>
        <v>0</v>
      </c>
      <c r="H68" s="59">
        <f t="shared" si="15"/>
        <v>0</v>
      </c>
      <c r="I68" s="59">
        <f t="shared" si="15"/>
        <v>0</v>
      </c>
      <c r="J68" s="59">
        <f t="shared" si="15"/>
        <v>0</v>
      </c>
      <c r="K68" s="59">
        <f>SUM(K69:K71)</f>
        <v>0</v>
      </c>
      <c r="L68" s="59">
        <f t="shared" si="15"/>
        <v>0</v>
      </c>
      <c r="M68" s="40">
        <f t="shared" si="3"/>
        <v>0</v>
      </c>
      <c r="N68" s="59">
        <f>SUM(N69:N71)</f>
        <v>0</v>
      </c>
    </row>
    <row r="69" spans="1:14" ht="81" thickTop="1" thickBot="1">
      <c r="A69" s="65" t="s">
        <v>85</v>
      </c>
      <c r="B69" s="41">
        <v>3141</v>
      </c>
      <c r="C69" s="41">
        <v>470</v>
      </c>
      <c r="D69" s="63">
        <v>0</v>
      </c>
      <c r="E69" s="64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40">
        <f t="shared" si="3"/>
        <v>0</v>
      </c>
      <c r="N69" s="63">
        <v>0</v>
      </c>
    </row>
    <row r="70" spans="1:14" ht="69.75" thickTop="1" thickBot="1">
      <c r="A70" s="65" t="s">
        <v>86</v>
      </c>
      <c r="B70" s="41">
        <v>3142</v>
      </c>
      <c r="C70" s="41">
        <v>480</v>
      </c>
      <c r="D70" s="63">
        <v>0</v>
      </c>
      <c r="E70" s="64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40">
        <f t="shared" si="3"/>
        <v>0</v>
      </c>
      <c r="N70" s="63">
        <v>0</v>
      </c>
    </row>
    <row r="71" spans="1:14" ht="81" thickTop="1" thickBot="1">
      <c r="A71" s="65" t="s">
        <v>87</v>
      </c>
      <c r="B71" s="41">
        <v>3143</v>
      </c>
      <c r="C71" s="41">
        <v>490</v>
      </c>
      <c r="D71" s="63">
        <v>0</v>
      </c>
      <c r="E71" s="64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40">
        <f t="shared" si="3"/>
        <v>0</v>
      </c>
      <c r="N71" s="63">
        <v>0</v>
      </c>
    </row>
    <row r="72" spans="1:14" ht="46.5" thickTop="1" thickBot="1">
      <c r="A72" s="43" t="s">
        <v>88</v>
      </c>
      <c r="B72" s="44">
        <v>3150</v>
      </c>
      <c r="C72" s="44">
        <v>500</v>
      </c>
      <c r="D72" s="58">
        <v>0</v>
      </c>
      <c r="E72" s="59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40">
        <f t="shared" si="3"/>
        <v>0</v>
      </c>
      <c r="N72" s="58">
        <v>0</v>
      </c>
    </row>
    <row r="73" spans="1:14" ht="57.75" thickTop="1" thickBot="1">
      <c r="A73" s="43" t="s">
        <v>89</v>
      </c>
      <c r="B73" s="44">
        <v>3160</v>
      </c>
      <c r="C73" s="44">
        <v>510</v>
      </c>
      <c r="D73" s="58">
        <v>0</v>
      </c>
      <c r="E73" s="59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40">
        <f t="shared" si="3"/>
        <v>0</v>
      </c>
      <c r="N73" s="58">
        <v>0</v>
      </c>
    </row>
    <row r="74" spans="1:14" ht="43.5" thickTop="1" thickBot="1">
      <c r="A74" s="42" t="s">
        <v>90</v>
      </c>
      <c r="B74" s="38">
        <v>3200</v>
      </c>
      <c r="C74" s="38">
        <v>520</v>
      </c>
      <c r="D74" s="60">
        <f t="shared" ref="D74:L74" si="16">SUM(D75:D78)</f>
        <v>0</v>
      </c>
      <c r="E74" s="60">
        <f t="shared" si="16"/>
        <v>0</v>
      </c>
      <c r="F74" s="60">
        <f>SUM(F75:F78)</f>
        <v>0</v>
      </c>
      <c r="G74" s="60">
        <f>SUM(G75:G78)</f>
        <v>0</v>
      </c>
      <c r="H74" s="60">
        <f t="shared" si="16"/>
        <v>0</v>
      </c>
      <c r="I74" s="60">
        <f t="shared" si="16"/>
        <v>0</v>
      </c>
      <c r="J74" s="60">
        <f t="shared" si="16"/>
        <v>0</v>
      </c>
      <c r="K74" s="60">
        <f>SUM(K75:K78)</f>
        <v>0</v>
      </c>
      <c r="L74" s="60">
        <f t="shared" si="16"/>
        <v>0</v>
      </c>
      <c r="M74" s="40">
        <f t="shared" si="3"/>
        <v>0</v>
      </c>
      <c r="N74" s="60">
        <f>SUM(N75:N78)</f>
        <v>0</v>
      </c>
    </row>
    <row r="75" spans="1:14" ht="102.75" thickTop="1" thickBot="1">
      <c r="A75" s="52" t="s">
        <v>91</v>
      </c>
      <c r="B75" s="44">
        <v>3210</v>
      </c>
      <c r="C75" s="44">
        <v>530</v>
      </c>
      <c r="D75" s="66">
        <v>0</v>
      </c>
      <c r="E75" s="67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40">
        <f t="shared" si="3"/>
        <v>0</v>
      </c>
      <c r="N75" s="66">
        <v>0</v>
      </c>
    </row>
    <row r="76" spans="1:14" ht="102.75" thickTop="1" thickBot="1">
      <c r="A76" s="52" t="s">
        <v>92</v>
      </c>
      <c r="B76" s="44">
        <v>3220</v>
      </c>
      <c r="C76" s="44">
        <v>540</v>
      </c>
      <c r="D76" s="66">
        <v>0</v>
      </c>
      <c r="E76" s="67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40">
        <f t="shared" si="3"/>
        <v>0</v>
      </c>
      <c r="N76" s="66">
        <v>0</v>
      </c>
    </row>
    <row r="77" spans="1:14" ht="125.25" thickTop="1" thickBot="1">
      <c r="A77" s="43" t="s">
        <v>93</v>
      </c>
      <c r="B77" s="44">
        <v>3230</v>
      </c>
      <c r="C77" s="44">
        <v>550</v>
      </c>
      <c r="D77" s="66">
        <v>0</v>
      </c>
      <c r="E77" s="67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40">
        <f t="shared" si="3"/>
        <v>0</v>
      </c>
      <c r="N77" s="66">
        <v>0</v>
      </c>
    </row>
    <row r="78" spans="1:14" ht="46.5" thickTop="1" thickBot="1">
      <c r="A78" s="52" t="s">
        <v>94</v>
      </c>
      <c r="B78" s="44">
        <v>3240</v>
      </c>
      <c r="C78" s="44">
        <v>560</v>
      </c>
      <c r="D78" s="58">
        <v>0</v>
      </c>
      <c r="E78" s="59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40">
        <f t="shared" si="3"/>
        <v>0</v>
      </c>
      <c r="N78" s="58">
        <v>0</v>
      </c>
    </row>
    <row r="79" spans="1:14" ht="33" thickTop="1" thickBot="1">
      <c r="A79" s="38" t="s">
        <v>95</v>
      </c>
      <c r="B79" s="38">
        <v>4100</v>
      </c>
      <c r="C79" s="38">
        <v>570</v>
      </c>
      <c r="D79" s="67">
        <f t="shared" ref="D79:N79" si="17">SUM(D80)</f>
        <v>0</v>
      </c>
      <c r="E79" s="67">
        <f t="shared" si="17"/>
        <v>0</v>
      </c>
      <c r="F79" s="67">
        <f t="shared" si="17"/>
        <v>0</v>
      </c>
      <c r="G79" s="67">
        <f t="shared" si="17"/>
        <v>0</v>
      </c>
      <c r="H79" s="67">
        <f t="shared" si="17"/>
        <v>0</v>
      </c>
      <c r="I79" s="67">
        <f t="shared" si="17"/>
        <v>0</v>
      </c>
      <c r="J79" s="67">
        <f t="shared" si="17"/>
        <v>0</v>
      </c>
      <c r="K79" s="67">
        <f t="shared" si="17"/>
        <v>0</v>
      </c>
      <c r="L79" s="67">
        <f t="shared" si="17"/>
        <v>0</v>
      </c>
      <c r="M79" s="40">
        <f t="shared" si="3"/>
        <v>0</v>
      </c>
      <c r="N79" s="67">
        <f t="shared" si="17"/>
        <v>0</v>
      </c>
    </row>
    <row r="80" spans="1:14" ht="35.25" thickTop="1" thickBot="1">
      <c r="A80" s="43" t="s">
        <v>96</v>
      </c>
      <c r="B80" s="44">
        <v>4110</v>
      </c>
      <c r="C80" s="44">
        <v>580</v>
      </c>
      <c r="D80" s="59">
        <f t="shared" ref="D80:L80" si="18">SUM(D81:D83)</f>
        <v>0</v>
      </c>
      <c r="E80" s="59">
        <f t="shared" si="18"/>
        <v>0</v>
      </c>
      <c r="F80" s="59">
        <f>SUM(F81:F83)</f>
        <v>0</v>
      </c>
      <c r="G80" s="59">
        <f>SUM(G81:G83)</f>
        <v>0</v>
      </c>
      <c r="H80" s="59">
        <f t="shared" si="18"/>
        <v>0</v>
      </c>
      <c r="I80" s="59">
        <f t="shared" si="18"/>
        <v>0</v>
      </c>
      <c r="J80" s="59">
        <f t="shared" si="18"/>
        <v>0</v>
      </c>
      <c r="K80" s="59">
        <f>SUM(K81:K83)</f>
        <v>0</v>
      </c>
      <c r="L80" s="59">
        <f t="shared" si="18"/>
        <v>0</v>
      </c>
      <c r="M80" s="40">
        <f t="shared" si="3"/>
        <v>0</v>
      </c>
      <c r="N80" s="59">
        <f>SUM(N81:N83)</f>
        <v>0</v>
      </c>
    </row>
    <row r="81" spans="1:14" ht="80.25" thickTop="1" thickBot="1">
      <c r="A81" s="48" t="s">
        <v>97</v>
      </c>
      <c r="B81" s="41">
        <v>4111</v>
      </c>
      <c r="C81" s="41">
        <v>590</v>
      </c>
      <c r="D81" s="58">
        <v>0</v>
      </c>
      <c r="E81" s="59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40">
        <f t="shared" si="3"/>
        <v>0</v>
      </c>
      <c r="N81" s="58">
        <v>0</v>
      </c>
    </row>
    <row r="82" spans="1:14" ht="80.25" thickTop="1" thickBot="1">
      <c r="A82" s="48" t="s">
        <v>98</v>
      </c>
      <c r="B82" s="41">
        <v>4112</v>
      </c>
      <c r="C82" s="41">
        <v>600</v>
      </c>
      <c r="D82" s="58">
        <v>0</v>
      </c>
      <c r="E82" s="59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40">
        <f t="shared" si="3"/>
        <v>0</v>
      </c>
      <c r="N82" s="58">
        <v>0</v>
      </c>
    </row>
    <row r="83" spans="1:14" ht="48" thickTop="1" thickBot="1">
      <c r="A83" s="68" t="s">
        <v>99</v>
      </c>
      <c r="B83" s="41">
        <v>4113</v>
      </c>
      <c r="C83" s="41">
        <v>610</v>
      </c>
      <c r="D83" s="63">
        <v>0</v>
      </c>
      <c r="E83" s="64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40">
        <f t="shared" si="3"/>
        <v>0</v>
      </c>
      <c r="N83" s="63">
        <v>0</v>
      </c>
    </row>
    <row r="84" spans="1:14" ht="33" thickTop="1" thickBot="1">
      <c r="A84" s="38" t="s">
        <v>100</v>
      </c>
      <c r="B84" s="38">
        <v>4200</v>
      </c>
      <c r="C84" s="38">
        <v>620</v>
      </c>
      <c r="D84" s="60">
        <f t="shared" ref="D84:N84" si="19">D85</f>
        <v>0</v>
      </c>
      <c r="E84" s="60">
        <f t="shared" si="19"/>
        <v>0</v>
      </c>
      <c r="F84" s="60">
        <f t="shared" si="19"/>
        <v>0</v>
      </c>
      <c r="G84" s="60">
        <f t="shared" si="19"/>
        <v>0</v>
      </c>
      <c r="H84" s="60">
        <f t="shared" si="19"/>
        <v>0</v>
      </c>
      <c r="I84" s="60">
        <f t="shared" si="19"/>
        <v>0</v>
      </c>
      <c r="J84" s="60">
        <f t="shared" si="19"/>
        <v>0</v>
      </c>
      <c r="K84" s="60">
        <f t="shared" si="19"/>
        <v>0</v>
      </c>
      <c r="L84" s="60">
        <f t="shared" si="19"/>
        <v>0</v>
      </c>
      <c r="M84" s="40">
        <f t="shared" si="3"/>
        <v>0</v>
      </c>
      <c r="N84" s="60">
        <f t="shared" si="19"/>
        <v>0</v>
      </c>
    </row>
    <row r="85" spans="1:14" ht="35.25" thickTop="1" thickBot="1">
      <c r="A85" s="43" t="s">
        <v>101</v>
      </c>
      <c r="B85" s="44">
        <v>4210</v>
      </c>
      <c r="C85" s="44">
        <v>630</v>
      </c>
      <c r="D85" s="58">
        <v>0</v>
      </c>
      <c r="E85" s="59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40">
        <f t="shared" si="3"/>
        <v>0</v>
      </c>
      <c r="N85" s="58">
        <v>0</v>
      </c>
    </row>
    <row r="86" spans="1:14" ht="24" thickTop="1" thickBot="1">
      <c r="A86" s="48" t="s">
        <v>102</v>
      </c>
      <c r="B86" s="41">
        <v>5000</v>
      </c>
      <c r="C86" s="41">
        <v>640</v>
      </c>
      <c r="D86" s="63" t="s">
        <v>103</v>
      </c>
      <c r="E86" s="63"/>
      <c r="F86" s="69" t="s">
        <v>103</v>
      </c>
      <c r="G86" s="69" t="s">
        <v>103</v>
      </c>
      <c r="H86" s="69" t="s">
        <v>103</v>
      </c>
      <c r="I86" s="69" t="s">
        <v>103</v>
      </c>
      <c r="J86" s="69" t="s">
        <v>103</v>
      </c>
      <c r="K86" s="69" t="s">
        <v>103</v>
      </c>
      <c r="L86" s="69" t="s">
        <v>103</v>
      </c>
      <c r="M86" s="69" t="s">
        <v>103</v>
      </c>
      <c r="N86" s="69" t="s">
        <v>103</v>
      </c>
    </row>
    <row r="87" spans="1:14" ht="15.75" thickTop="1">
      <c r="A87" s="70"/>
      <c r="B87" s="71"/>
      <c r="C87" s="72"/>
      <c r="D87" s="73"/>
      <c r="E87" s="74"/>
      <c r="F87" s="74"/>
      <c r="G87" s="73"/>
      <c r="H87" s="73"/>
      <c r="I87" s="73"/>
      <c r="J87" s="73"/>
      <c r="K87" s="73"/>
      <c r="L87" s="73"/>
      <c r="M87" s="75"/>
      <c r="N87" s="9"/>
    </row>
    <row r="88" spans="1:14">
      <c r="A88" s="76"/>
      <c r="B88" s="77"/>
      <c r="C88" s="78"/>
      <c r="D88" s="79"/>
      <c r="E88" s="80"/>
      <c r="F88" s="80"/>
      <c r="G88" s="79"/>
      <c r="H88" s="79"/>
      <c r="I88" s="79"/>
      <c r="J88" s="79"/>
      <c r="K88" s="79"/>
      <c r="L88" s="79"/>
      <c r="M88" s="81"/>
      <c r="N88" s="9"/>
    </row>
    <row r="89" spans="1:14">
      <c r="A89" s="76"/>
      <c r="B89" s="77"/>
      <c r="C89" s="78"/>
      <c r="D89" s="79"/>
      <c r="E89" s="80"/>
      <c r="F89" s="80"/>
      <c r="G89" s="79"/>
      <c r="H89" s="79"/>
      <c r="I89" s="79"/>
      <c r="J89" s="79"/>
      <c r="K89" s="79"/>
      <c r="L89" s="79"/>
      <c r="M89" s="81"/>
      <c r="N89" s="9"/>
    </row>
    <row r="90" spans="1:14">
      <c r="A90" s="76"/>
      <c r="B90" s="77"/>
      <c r="C90" s="78"/>
      <c r="D90" s="79"/>
      <c r="E90" s="80"/>
      <c r="F90" s="80"/>
      <c r="G90" s="79"/>
      <c r="H90" s="79"/>
      <c r="I90" s="79"/>
      <c r="J90" s="79"/>
      <c r="K90" s="79"/>
      <c r="L90" s="79"/>
      <c r="M90" s="81"/>
      <c r="N90" s="9"/>
    </row>
    <row r="91" spans="1:14">
      <c r="A91" s="82"/>
      <c r="B91" s="83"/>
      <c r="C91" s="84"/>
      <c r="D91" s="85"/>
      <c r="E91" s="86"/>
      <c r="F91" s="86"/>
      <c r="G91" s="85"/>
      <c r="H91" s="85"/>
      <c r="I91" s="85"/>
      <c r="J91" s="85"/>
      <c r="K91" s="85"/>
      <c r="L91" s="85"/>
      <c r="M91" s="87"/>
      <c r="N91" s="9"/>
    </row>
    <row r="92" spans="1:14">
      <c r="A92" s="88"/>
      <c r="B92" s="89"/>
      <c r="C92" s="78"/>
      <c r="D92" s="90"/>
      <c r="E92" s="91"/>
      <c r="F92" s="91"/>
      <c r="G92" s="90"/>
      <c r="H92" s="90"/>
      <c r="I92" s="90"/>
      <c r="J92" s="90"/>
      <c r="K92" s="90"/>
      <c r="L92" s="90"/>
      <c r="M92" s="92"/>
      <c r="N92" s="9"/>
    </row>
    <row r="93" spans="1:14">
      <c r="A93" s="88"/>
      <c r="B93" s="89"/>
      <c r="C93" s="78"/>
      <c r="D93" s="90"/>
      <c r="E93" s="91"/>
      <c r="F93" s="91"/>
      <c r="G93" s="90"/>
      <c r="H93" s="90"/>
      <c r="I93" s="90"/>
      <c r="J93" s="90"/>
      <c r="K93" s="90"/>
      <c r="L93" s="90"/>
      <c r="M93" s="92"/>
      <c r="N93" s="9"/>
    </row>
    <row r="94" spans="1:14">
      <c r="A94" s="93"/>
      <c r="B94" s="94"/>
      <c r="C94" s="84"/>
      <c r="D94" s="95"/>
      <c r="E94" s="96"/>
      <c r="F94" s="96"/>
      <c r="G94" s="95"/>
      <c r="H94" s="95"/>
      <c r="I94" s="95"/>
      <c r="J94" s="95"/>
      <c r="K94" s="95"/>
      <c r="L94" s="95"/>
      <c r="M94" s="95"/>
      <c r="N94" s="9"/>
    </row>
    <row r="95" spans="1:14" ht="78.75">
      <c r="A95" s="97" t="s">
        <v>104</v>
      </c>
      <c r="B95" s="98"/>
      <c r="C95" s="99"/>
      <c r="D95" s="100"/>
      <c r="E95" s="101"/>
      <c r="F95" s="101"/>
      <c r="G95" s="100"/>
      <c r="H95" s="100"/>
      <c r="I95" s="100"/>
      <c r="J95" s="100"/>
      <c r="K95" s="100"/>
      <c r="L95" s="100"/>
      <c r="M95" s="100"/>
      <c r="N95" s="9"/>
    </row>
    <row r="96" spans="1:14">
      <c r="A96" s="102"/>
      <c r="B96" s="98"/>
      <c r="C96" s="99"/>
      <c r="D96" s="100"/>
      <c r="E96" s="101"/>
      <c r="F96" s="101"/>
      <c r="G96" s="100"/>
      <c r="H96" s="100"/>
      <c r="I96" s="100"/>
      <c r="J96" s="100"/>
      <c r="K96" s="100"/>
      <c r="L96" s="100"/>
      <c r="M96" s="100"/>
      <c r="N96" s="9"/>
    </row>
    <row r="97" spans="1:14">
      <c r="A97" s="102"/>
      <c r="B97" s="98"/>
      <c r="C97" s="99"/>
      <c r="D97" s="100"/>
      <c r="E97" s="103"/>
      <c r="F97" s="103"/>
      <c r="G97" s="100"/>
      <c r="H97" s="100"/>
      <c r="I97" s="100"/>
      <c r="J97" s="100"/>
      <c r="K97" s="100"/>
      <c r="L97" s="100"/>
      <c r="M97" s="100"/>
      <c r="N97" s="9"/>
    </row>
    <row r="98" spans="1:14">
      <c r="A98" s="104" t="str">
        <f>[1]ЗАПОЛНИТЬ!F30</f>
        <v xml:space="preserve">Керівник </v>
      </c>
      <c r="B98" s="105"/>
      <c r="C98" s="105"/>
      <c r="D98" s="105"/>
      <c r="G98" s="106" t="s">
        <v>105</v>
      </c>
      <c r="H98" s="106"/>
      <c r="I98" s="106"/>
    </row>
    <row r="99" spans="1:14">
      <c r="B99" s="107" t="s">
        <v>106</v>
      </c>
      <c r="C99" s="107"/>
      <c r="D99" s="107"/>
      <c r="G99" s="108" t="s">
        <v>107</v>
      </c>
      <c r="H99" s="108"/>
      <c r="I99" s="1"/>
    </row>
    <row r="100" spans="1:14">
      <c r="A100" s="104" t="str">
        <f>[1]ЗАПОЛНИТЬ!F31</f>
        <v>Головний бухгалтер</v>
      </c>
      <c r="B100" s="105"/>
      <c r="C100" s="105"/>
      <c r="D100" s="105"/>
      <c r="G100" s="106" t="str">
        <f>[1]ЗАПОЛНИТЬ!F28</f>
        <v>М.І.Гунько</v>
      </c>
      <c r="H100" s="106"/>
      <c r="I100" s="106"/>
    </row>
    <row r="101" spans="1:14">
      <c r="B101" s="107" t="s">
        <v>106</v>
      </c>
      <c r="C101" s="107"/>
      <c r="D101" s="107"/>
      <c r="G101" s="108" t="s">
        <v>107</v>
      </c>
      <c r="H101" s="108"/>
      <c r="I101" s="1"/>
    </row>
    <row r="102" spans="1:14">
      <c r="A102" s="1"/>
    </row>
    <row r="103" spans="1:14">
      <c r="A103" s="9"/>
    </row>
  </sheetData>
  <mergeCells count="44">
    <mergeCell ref="B101:D101"/>
    <mergeCell ref="G101:H101"/>
    <mergeCell ref="N19:N20"/>
    <mergeCell ref="B98:D98"/>
    <mergeCell ref="G98:I98"/>
    <mergeCell ref="B99:D99"/>
    <mergeCell ref="G99:H99"/>
    <mergeCell ref="B100:D100"/>
    <mergeCell ref="G100:I100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A13:B13"/>
    <mergeCell ref="E13:M13"/>
    <mergeCell ref="A14:B14"/>
    <mergeCell ref="E14:M14"/>
    <mergeCell ref="A15:B15"/>
    <mergeCell ref="E15:M15"/>
    <mergeCell ref="B10:J10"/>
    <mergeCell ref="M10:N10"/>
    <mergeCell ref="B11:J11"/>
    <mergeCell ref="M11:N11"/>
    <mergeCell ref="A12:B12"/>
    <mergeCell ref="E12:J12"/>
    <mergeCell ref="I1:N3"/>
    <mergeCell ref="A4:M4"/>
    <mergeCell ref="A5:H5"/>
    <mergeCell ref="A6:M6"/>
    <mergeCell ref="M8:N8"/>
    <mergeCell ref="B9:J9"/>
    <mergeCell ref="M9:N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2020-05-27T13:48:45Z</dcterms:created>
  <dcterms:modified xsi:type="dcterms:W3CDTF">2020-05-27T13:51:03Z</dcterms:modified>
</cp:coreProperties>
</file>