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E8" l="1"/>
  <c r="E7"/>
  <c r="D8"/>
  <c r="D7"/>
  <c r="N10" l="1"/>
  <c r="D24" l="1"/>
  <c r="E24" l="1"/>
</calcChain>
</file>

<file path=xl/sharedStrings.xml><?xml version="1.0" encoding="utf-8"?>
<sst xmlns="http://schemas.openxmlformats.org/spreadsheetml/2006/main" count="57" uniqueCount="44">
  <si>
    <t>ВСЬОГО</t>
  </si>
  <si>
    <t>Капітальний ремонт інших об"єктів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</si>
  <si>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</si>
  <si>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</si>
  <si>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</si>
  <si>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</si>
  <si>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</si>
  <si>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</si>
  <si>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</si>
  <si>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</si>
  <si>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</si>
  <si>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</si>
  <si>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</si>
  <si>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</si>
  <si>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</si>
  <si>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</si>
  <si>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</si>
  <si>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</si>
  <si>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</si>
  <si>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</si>
  <si>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</si>
  <si>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</si>
  <si>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</si>
  <si>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і використання коштів, отриманих від благодійної допомоги</t>
  </si>
  <si>
    <t xml:space="preserve">                      Капітальні видатки</t>
  </si>
  <si>
    <t>Придбання обладнання довгострокового  обладнання</t>
  </si>
  <si>
    <t>Видатки на утримання Прибузького ліцею</t>
  </si>
  <si>
    <t>Книги</t>
  </si>
  <si>
    <t>Ноутбуки, планшети</t>
  </si>
  <si>
    <t>Планшет 2 шт, Хромбук 1 шт</t>
  </si>
  <si>
    <t>Ноутбук 24 шт</t>
  </si>
  <si>
    <t>за 9  місяців  2024 року</t>
  </si>
  <si>
    <t>Оплата інших енергоносіїв та інших послуг</t>
  </si>
  <si>
    <t>за 6  місяців  2024 року</t>
  </si>
  <si>
    <t>Ноутбук Lenovo Chromebook</t>
  </si>
  <si>
    <t>Ноутбук,наушники,компютерна миша,сумка для ноутбука</t>
  </si>
  <si>
    <t>Планшет ,Tablet</t>
  </si>
  <si>
    <t>Пуфи</t>
  </si>
  <si>
    <t>Рекламні буклети</t>
  </si>
  <si>
    <t>Стільці</t>
  </si>
  <si>
    <t>Столи</t>
  </si>
  <si>
    <t>Шахмати</t>
  </si>
  <si>
    <t>Шашки</t>
  </si>
  <si>
    <t>Комплект для дітей індивідуальний-навчальний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</si>
</sst>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1" xfId="0" applyFill="1" applyBorder="1"/>
    <xf numFmtId="0" fontId="0" fillId="3" borderId="3" xfId="0" applyFill="1" applyBorder="1"/>
    <xf numFmtId="0" fontId="0" fillId="4" borderId="1" xfId="0" applyFill="1" applyBorder="1"/>
    <xf numFmtId="0" fontId="0" fillId="5" borderId="1" xfId="0" applyFill="1" applyBorder="1"/>
    <xf numFmtId="0" fontId="1" fillId="2" borderId="5" xfId="0" applyFont="1" applyFill="1" applyBorder="1" applyAlignment="1">
      <alignment horizontal="center"/>
    </xf>
    <xf numFmtId="0" fontId="0" fillId="6" borderId="7" xfId="0" applyFill="1" applyBorder="1"/>
    <xf numFmtId="0" fontId="1" fillId="6" borderId="8" xfId="0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/>
    <xf numFmtId="4" fontId="0" fillId="0" borderId="0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2" borderId="4" xfId="0" applyNumberFormat="1" applyFill="1" applyBorder="1"/>
    <xf numFmtId="4" fontId="0" fillId="0" borderId="0" xfId="0" applyNumberFormat="1"/>
    <xf numFmtId="4" fontId="0" fillId="5" borderId="1" xfId="0" applyNumberFormat="1" applyFill="1" applyBorder="1"/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3" borderId="3" xfId="0" applyNumberFormat="1" applyFill="1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5" borderId="5" xfId="0" applyFill="1" applyBorder="1"/>
    <xf numFmtId="4" fontId="0" fillId="5" borderId="4" xfId="0" applyNumberFormat="1" applyFill="1" applyBorder="1"/>
    <xf numFmtId="4" fontId="0" fillId="0" borderId="4" xfId="0" applyNumberFormat="1" applyBorder="1"/>
    <xf numFmtId="0" fontId="0" fillId="4" borderId="5" xfId="0" applyFill="1" applyBorder="1"/>
    <xf numFmtId="4" fontId="0" fillId="4" borderId="4" xfId="0" applyNumberFormat="1" applyFill="1" applyBorder="1"/>
    <xf numFmtId="0" fontId="0" fillId="3" borderId="5" xfId="0" applyFill="1" applyBorder="1"/>
    <xf numFmtId="4" fontId="0" fillId="3" borderId="4" xfId="0" applyNumberFormat="1" applyFill="1" applyBorder="1"/>
    <xf numFmtId="0" fontId="0" fillId="3" borderId="16" xfId="0" applyFill="1" applyBorder="1"/>
    <xf numFmtId="4" fontId="0" fillId="3" borderId="17" xfId="0" applyNumberFormat="1" applyFill="1" applyBorder="1"/>
    <xf numFmtId="0" fontId="0" fillId="2" borderId="19" xfId="0" applyFill="1" applyBorder="1" applyAlignment="1"/>
    <xf numFmtId="0" fontId="0" fillId="2" borderId="3" xfId="0" applyFill="1" applyBorder="1" applyAlignment="1"/>
    <xf numFmtId="0" fontId="0" fillId="2" borderId="20" xfId="0" applyFill="1" applyBorder="1" applyAlignment="1">
      <alignment wrapText="1"/>
    </xf>
    <xf numFmtId="4" fontId="0" fillId="2" borderId="3" xfId="0" applyNumberFormat="1" applyFill="1" applyBorder="1" applyAlignment="1"/>
    <xf numFmtId="4" fontId="0" fillId="2" borderId="17" xfId="0" applyNumberFormat="1" applyFill="1" applyBorder="1" applyAlignment="1"/>
    <xf numFmtId="4" fontId="1" fillId="0" borderId="14" xfId="0" applyNumberFormat="1" applyFont="1" applyBorder="1" applyAlignment="1">
      <alignment horizontal="center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2" borderId="7" xfId="0" applyFill="1" applyBorder="1" applyAlignment="1">
      <alignment wrapText="1"/>
    </xf>
    <xf numFmtId="4" fontId="0" fillId="2" borderId="7" xfId="0" applyNumberFormat="1" applyFill="1" applyBorder="1" applyAlignment="1"/>
    <xf numFmtId="4" fontId="0" fillId="2" borderId="6" xfId="0" applyNumberFormat="1" applyFill="1" applyBorder="1" applyAlignment="1"/>
    <xf numFmtId="0" fontId="0" fillId="0" borderId="18" xfId="0" applyBorder="1"/>
    <xf numFmtId="4" fontId="0" fillId="0" borderId="2" xfId="0" applyNumberFormat="1" applyBorder="1"/>
    <xf numFmtId="0" fontId="0" fillId="4" borderId="3" xfId="0" applyFill="1" applyBorder="1"/>
    <xf numFmtId="0" fontId="0" fillId="3" borderId="7" xfId="0" applyFill="1" applyBorder="1"/>
    <xf numFmtId="0" fontId="0" fillId="5" borderId="16" xfId="0" applyFill="1" applyBorder="1"/>
    <xf numFmtId="0" fontId="0" fillId="5" borderId="3" xfId="0" applyFill="1" applyBorder="1"/>
    <xf numFmtId="4" fontId="0" fillId="5" borderId="3" xfId="0" applyNumberFormat="1" applyFill="1" applyBorder="1"/>
    <xf numFmtId="4" fontId="0" fillId="5" borderId="17" xfId="0" applyNumberFormat="1" applyFill="1" applyBorder="1"/>
    <xf numFmtId="0" fontId="0" fillId="4" borderId="8" xfId="0" applyFill="1" applyBorder="1"/>
    <xf numFmtId="0" fontId="0" fillId="4" borderId="7" xfId="0" applyFill="1" applyBorder="1"/>
    <xf numFmtId="4" fontId="0" fillId="4" borderId="7" xfId="0" applyNumberFormat="1" applyFill="1" applyBorder="1"/>
    <xf numFmtId="4" fontId="0" fillId="4" borderId="6" xfId="0" applyNumberFormat="1" applyFill="1" applyBorder="1"/>
    <xf numFmtId="0" fontId="0" fillId="0" borderId="15" xfId="0" applyBorder="1"/>
    <xf numFmtId="4" fontId="0" fillId="0" borderId="14" xfId="0" applyNumberFormat="1" applyBorder="1"/>
    <xf numFmtId="4" fontId="0" fillId="0" borderId="13" xfId="0" applyNumberFormat="1" applyBorder="1"/>
    <xf numFmtId="0" fontId="0" fillId="3" borderId="1" xfId="0" applyFill="1" applyBorder="1"/>
    <xf numFmtId="0" fontId="0" fillId="6" borderId="7" xfId="0" applyFill="1" applyBorder="1" applyAlignment="1">
      <alignment horizontal="center"/>
    </xf>
    <xf numFmtId="4" fontId="0" fillId="6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28" xfId="0" applyBorder="1"/>
    <xf numFmtId="4" fontId="1" fillId="0" borderId="29" xfId="0" applyNumberFormat="1" applyFont="1" applyBorder="1"/>
    <xf numFmtId="4" fontId="0" fillId="5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7" borderId="21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left"/>
    </xf>
    <xf numFmtId="0" fontId="1" fillId="7" borderId="24" xfId="0" applyFont="1" applyFill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4" fillId="5" borderId="34" xfId="0" applyFont="1" applyFill="1" applyBorder="1"/>
    <xf numFmtId="4" fontId="0" fillId="5" borderId="35" xfId="0" applyNumberFormat="1" applyFill="1" applyBorder="1"/>
    <xf numFmtId="0" fontId="1" fillId="5" borderId="5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center"/>
    </xf>
    <xf numFmtId="4" fontId="0" fillId="5" borderId="4" xfId="0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4" fontId="1" fillId="5" borderId="13" xfId="0" applyNumberFormat="1" applyFont="1" applyFill="1" applyBorder="1"/>
    <xf numFmtId="0" fontId="0" fillId="0" borderId="0" xfId="0" applyAlignment="1">
      <alignment horizontal="center"/>
    </xf>
    <xf numFmtId="0" fontId="6" fillId="5" borderId="2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J18" sqref="J18"/>
    </sheetView>
  </sheetViews>
  <sheetFormatPr defaultRowHeight="15"/>
  <cols>
    <col min="3" max="3" width="45" customWidth="1"/>
    <col min="4" max="4" width="17.85546875" customWidth="1"/>
    <col min="5" max="5" width="16.85546875" customWidth="1"/>
    <col min="7" max="7" width="9.140625" style="110"/>
    <col min="9" max="9" width="33.7109375" customWidth="1"/>
    <col min="10" max="10" width="28" style="22" customWidth="1"/>
    <col min="11" max="12" width="0" hidden="1" customWidth="1"/>
    <col min="13" max="13" width="28.28515625" hidden="1" customWidth="1"/>
    <col min="14" max="14" width="28" style="22" hidden="1" customWidth="1"/>
  </cols>
  <sheetData>
    <row r="1" spans="1:14" ht="15.75">
      <c r="A1" s="78" t="s">
        <v>26</v>
      </c>
      <c r="B1" s="78"/>
      <c r="C1" s="78"/>
      <c r="D1" s="78"/>
      <c r="E1" s="78"/>
      <c r="F1" s="18"/>
      <c r="G1" s="73" t="s">
        <v>23</v>
      </c>
      <c r="H1" s="73"/>
      <c r="I1" s="73"/>
      <c r="J1" s="73"/>
      <c r="K1" s="73" t="s">
        <v>23</v>
      </c>
      <c r="L1" s="73"/>
      <c r="M1" s="73"/>
      <c r="N1" s="73"/>
    </row>
    <row r="2" spans="1:14" ht="15.75">
      <c r="A2" s="78" t="s">
        <v>31</v>
      </c>
      <c r="B2" s="78"/>
      <c r="C2" s="78"/>
      <c r="D2" s="78"/>
      <c r="E2" s="78"/>
      <c r="F2" s="18"/>
      <c r="G2" s="73"/>
      <c r="H2" s="73"/>
      <c r="I2" s="73"/>
      <c r="J2" s="73"/>
      <c r="K2" s="73"/>
      <c r="L2" s="73"/>
      <c r="M2" s="73"/>
      <c r="N2" s="73"/>
    </row>
    <row r="3" spans="1:14" ht="15.75" thickBot="1">
      <c r="G3" s="90"/>
      <c r="H3" s="74" t="s">
        <v>33</v>
      </c>
      <c r="I3" s="74"/>
      <c r="J3" s="19"/>
      <c r="K3" s="17"/>
      <c r="L3" s="74" t="s">
        <v>31</v>
      </c>
      <c r="M3" s="74"/>
      <c r="N3" s="19"/>
    </row>
    <row r="4" spans="1:14" ht="45.75" thickBot="1">
      <c r="A4" s="16" t="s">
        <v>18</v>
      </c>
      <c r="B4" s="15" t="s">
        <v>22</v>
      </c>
      <c r="C4" s="15" t="s">
        <v>21</v>
      </c>
      <c r="D4" s="14" t="s">
        <v>20</v>
      </c>
      <c r="E4" s="13" t="s">
        <v>19</v>
      </c>
      <c r="G4" s="91" t="s">
        <v>18</v>
      </c>
      <c r="H4" s="92" t="s">
        <v>17</v>
      </c>
      <c r="I4" s="92" t="s">
        <v>16</v>
      </c>
      <c r="J4" s="93" t="s">
        <v>15</v>
      </c>
      <c r="K4" s="12" t="s">
        <v>18</v>
      </c>
      <c r="L4" s="11" t="s">
        <v>17</v>
      </c>
      <c r="M4" s="11" t="s">
        <v>16</v>
      </c>
      <c r="N4" s="20" t="s">
        <v>15</v>
      </c>
    </row>
    <row r="5" spans="1:14">
      <c r="A5" s="27"/>
      <c r="B5" s="79" t="s">
        <v>14</v>
      </c>
      <c r="C5" s="80"/>
      <c r="D5" s="8"/>
      <c r="E5" s="28"/>
      <c r="G5" s="94">
        <v>1</v>
      </c>
      <c r="H5" s="95">
        <v>3110</v>
      </c>
      <c r="I5" s="96" t="s">
        <v>27</v>
      </c>
      <c r="J5" s="97">
        <v>137586.87</v>
      </c>
      <c r="K5" s="7">
        <v>1</v>
      </c>
      <c r="L5" s="65">
        <v>3110</v>
      </c>
      <c r="M5" s="6" t="s">
        <v>27</v>
      </c>
      <c r="N5" s="66"/>
    </row>
    <row r="6" spans="1:14" hidden="1">
      <c r="A6" s="27"/>
      <c r="B6" s="10"/>
      <c r="C6" s="9"/>
      <c r="D6" s="8"/>
      <c r="E6" s="28"/>
      <c r="G6" s="98">
        <v>2</v>
      </c>
      <c r="H6" s="99">
        <v>2210</v>
      </c>
      <c r="I6" s="100" t="s">
        <v>28</v>
      </c>
      <c r="J6" s="30"/>
      <c r="K6" s="5">
        <v>2</v>
      </c>
      <c r="L6" s="67">
        <v>2210</v>
      </c>
      <c r="M6" s="1" t="s">
        <v>28</v>
      </c>
      <c r="N6" s="21"/>
    </row>
    <row r="7" spans="1:14">
      <c r="A7" s="29">
        <v>1</v>
      </c>
      <c r="B7" s="4">
        <v>2111</v>
      </c>
      <c r="C7" s="4" t="s">
        <v>13</v>
      </c>
      <c r="D7" s="23">
        <f>4426090+1803284</f>
        <v>6229374</v>
      </c>
      <c r="E7" s="30">
        <f>2851001.35+1049203.67</f>
        <v>3900205.02</v>
      </c>
      <c r="G7" s="98">
        <v>2</v>
      </c>
      <c r="H7" s="99">
        <v>2210</v>
      </c>
      <c r="I7" s="101" t="s">
        <v>34</v>
      </c>
      <c r="J7" s="30">
        <v>11824.04</v>
      </c>
      <c r="K7" s="5">
        <v>2</v>
      </c>
      <c r="L7" s="67">
        <v>2210</v>
      </c>
      <c r="M7" s="1" t="s">
        <v>28</v>
      </c>
      <c r="N7" s="21"/>
    </row>
    <row r="8" spans="1:14" ht="30.75" thickBot="1">
      <c r="A8" s="53">
        <v>2</v>
      </c>
      <c r="B8" s="54">
        <v>2120</v>
      </c>
      <c r="C8" s="54" t="s">
        <v>12</v>
      </c>
      <c r="D8" s="55">
        <f>973740+342460.48</f>
        <v>1316200.48</v>
      </c>
      <c r="E8" s="56">
        <f>230824.8+629612.8</f>
        <v>860437.60000000009</v>
      </c>
      <c r="G8" s="102">
        <v>3</v>
      </c>
      <c r="H8" s="72">
        <v>2210</v>
      </c>
      <c r="I8" s="101" t="s">
        <v>35</v>
      </c>
      <c r="J8" s="103">
        <v>48540.800000000003</v>
      </c>
      <c r="K8" s="72">
        <v>3</v>
      </c>
      <c r="L8" s="72">
        <v>2210</v>
      </c>
      <c r="M8" s="71" t="s">
        <v>29</v>
      </c>
      <c r="N8" s="70"/>
    </row>
    <row r="9" spans="1:14" ht="15.75" thickBot="1">
      <c r="A9" s="61"/>
      <c r="B9" s="81" t="s">
        <v>11</v>
      </c>
      <c r="C9" s="82"/>
      <c r="D9" s="62"/>
      <c r="E9" s="63"/>
      <c r="G9" s="102">
        <v>4</v>
      </c>
      <c r="H9" s="72">
        <v>2210</v>
      </c>
      <c r="I9" s="101" t="s">
        <v>36</v>
      </c>
      <c r="J9" s="103">
        <v>22173.42</v>
      </c>
      <c r="K9" s="72">
        <v>4</v>
      </c>
      <c r="L9" s="72">
        <v>2210</v>
      </c>
      <c r="M9" s="71" t="s">
        <v>30</v>
      </c>
      <c r="N9" s="70"/>
    </row>
    <row r="10" spans="1:14" ht="15.75" thickBot="1">
      <c r="A10" s="57">
        <v>3</v>
      </c>
      <c r="B10" s="58">
        <v>2210</v>
      </c>
      <c r="C10" s="58" t="s">
        <v>10</v>
      </c>
      <c r="D10" s="59">
        <v>20356</v>
      </c>
      <c r="E10" s="60">
        <v>46606</v>
      </c>
      <c r="G10" s="104">
        <v>5</v>
      </c>
      <c r="H10" s="72">
        <v>2210</v>
      </c>
      <c r="I10" s="101" t="s">
        <v>37</v>
      </c>
      <c r="J10" s="30">
        <v>4300</v>
      </c>
      <c r="K10" s="88" t="s">
        <v>0</v>
      </c>
      <c r="L10" s="89"/>
      <c r="M10" s="68"/>
      <c r="N10" s="69">
        <f>N7+N9+N5+N8</f>
        <v>0</v>
      </c>
    </row>
    <row r="11" spans="1:14">
      <c r="A11" s="32">
        <v>4</v>
      </c>
      <c r="B11" s="3">
        <v>2220</v>
      </c>
      <c r="C11" s="3" t="s">
        <v>9</v>
      </c>
      <c r="D11" s="24">
        <v>0</v>
      </c>
      <c r="E11" s="33">
        <v>0</v>
      </c>
      <c r="G11" s="104">
        <v>6</v>
      </c>
      <c r="H11" s="72">
        <v>2210</v>
      </c>
      <c r="I11" s="101" t="s">
        <v>38</v>
      </c>
      <c r="J11" s="30">
        <v>261.25</v>
      </c>
    </row>
    <row r="12" spans="1:14">
      <c r="A12" s="32">
        <v>5</v>
      </c>
      <c r="B12" s="3">
        <v>2230</v>
      </c>
      <c r="C12" s="3" t="s">
        <v>8</v>
      </c>
      <c r="D12" s="24">
        <v>0</v>
      </c>
      <c r="E12" s="33">
        <v>0</v>
      </c>
      <c r="G12" s="104">
        <v>7</v>
      </c>
      <c r="H12" s="72">
        <v>2210</v>
      </c>
      <c r="I12" s="101" t="s">
        <v>39</v>
      </c>
      <c r="J12" s="30">
        <v>13560</v>
      </c>
    </row>
    <row r="13" spans="1:14">
      <c r="A13" s="32">
        <v>6</v>
      </c>
      <c r="B13" s="3">
        <v>2240</v>
      </c>
      <c r="C13" s="3" t="s">
        <v>7</v>
      </c>
      <c r="D13" s="24">
        <v>90320</v>
      </c>
      <c r="E13" s="33">
        <v>39990.480000000003</v>
      </c>
      <c r="G13" s="104"/>
      <c r="H13" s="72">
        <v>2210</v>
      </c>
      <c r="I13" s="101" t="s">
        <v>40</v>
      </c>
      <c r="J13" s="30">
        <v>12720</v>
      </c>
    </row>
    <row r="14" spans="1:14" ht="15.75" thickBot="1">
      <c r="A14" s="32">
        <v>7</v>
      </c>
      <c r="B14" s="51">
        <v>2250</v>
      </c>
      <c r="C14" s="51" t="s">
        <v>6</v>
      </c>
      <c r="D14" s="24">
        <v>500</v>
      </c>
      <c r="E14" s="33">
        <v>0</v>
      </c>
      <c r="G14" s="104">
        <v>8</v>
      </c>
      <c r="H14" s="72">
        <v>2210</v>
      </c>
      <c r="I14" s="101" t="s">
        <v>41</v>
      </c>
      <c r="J14" s="30">
        <v>885</v>
      </c>
    </row>
    <row r="15" spans="1:14" ht="15.75" thickBot="1">
      <c r="A15" s="49"/>
      <c r="B15" s="83" t="s">
        <v>5</v>
      </c>
      <c r="C15" s="84"/>
      <c r="D15" s="50"/>
      <c r="E15" s="31"/>
      <c r="G15" s="105">
        <v>9</v>
      </c>
      <c r="H15" s="72">
        <v>2210</v>
      </c>
      <c r="I15" s="101" t="s">
        <v>42</v>
      </c>
      <c r="J15" s="30">
        <v>1980</v>
      </c>
    </row>
    <row r="16" spans="1:14" ht="34.5" customHeight="1" thickBot="1">
      <c r="A16" s="34">
        <v>8</v>
      </c>
      <c r="B16" s="52">
        <v>2272</v>
      </c>
      <c r="C16" s="52" t="s">
        <v>4</v>
      </c>
      <c r="D16" s="25">
        <v>0</v>
      </c>
      <c r="E16" s="35">
        <v>0</v>
      </c>
      <c r="G16" s="105">
        <v>10</v>
      </c>
      <c r="H16" s="72">
        <v>2210</v>
      </c>
      <c r="I16" s="111" t="s">
        <v>43</v>
      </c>
      <c r="J16" s="30">
        <v>37950</v>
      </c>
    </row>
    <row r="17" spans="1:10" ht="15.75" thickBot="1">
      <c r="A17" s="36">
        <v>9</v>
      </c>
      <c r="B17" s="2">
        <v>2273</v>
      </c>
      <c r="C17" s="2" t="s">
        <v>3</v>
      </c>
      <c r="D17" s="26">
        <v>326245</v>
      </c>
      <c r="E17" s="37">
        <v>0</v>
      </c>
      <c r="G17" s="106" t="s">
        <v>0</v>
      </c>
      <c r="H17" s="107"/>
      <c r="I17" s="108"/>
      <c r="J17" s="109">
        <f>SUM(J5:J16)</f>
        <v>291781.38</v>
      </c>
    </row>
    <row r="18" spans="1:10">
      <c r="A18" s="36">
        <v>10</v>
      </c>
      <c r="B18" s="2">
        <v>2274</v>
      </c>
      <c r="C18" s="2" t="s">
        <v>2</v>
      </c>
      <c r="D18" s="26">
        <v>0</v>
      </c>
      <c r="E18" s="37">
        <v>0</v>
      </c>
    </row>
    <row r="19" spans="1:10">
      <c r="A19" s="36">
        <v>11</v>
      </c>
      <c r="B19" s="2">
        <v>2275</v>
      </c>
      <c r="C19" s="64" t="s">
        <v>32</v>
      </c>
      <c r="D19" s="25">
        <v>360</v>
      </c>
      <c r="E19" s="25">
        <v>0</v>
      </c>
    </row>
    <row r="20" spans="1:10" ht="15.75" thickBot="1">
      <c r="A20" s="34">
        <v>12</v>
      </c>
      <c r="B20" s="64">
        <v>2282</v>
      </c>
      <c r="C20" s="64" t="s">
        <v>2</v>
      </c>
      <c r="D20" s="25">
        <v>3660</v>
      </c>
      <c r="E20" s="35">
        <v>2532</v>
      </c>
    </row>
    <row r="21" spans="1:10" ht="15.75" thickBot="1">
      <c r="A21" s="85" t="s">
        <v>24</v>
      </c>
      <c r="B21" s="86"/>
      <c r="C21" s="86"/>
      <c r="D21" s="86"/>
      <c r="E21" s="87"/>
    </row>
    <row r="22" spans="1:10" ht="29.25" customHeight="1">
      <c r="A22" s="44">
        <v>12</v>
      </c>
      <c r="B22" s="45">
        <v>3110</v>
      </c>
      <c r="C22" s="46" t="s">
        <v>25</v>
      </c>
      <c r="D22" s="47">
        <v>0</v>
      </c>
      <c r="E22" s="48">
        <v>0</v>
      </c>
    </row>
    <row r="23" spans="1:10" ht="25.5" customHeight="1" thickBot="1">
      <c r="A23" s="38">
        <v>13</v>
      </c>
      <c r="B23" s="39">
        <v>3132</v>
      </c>
      <c r="C23" s="40" t="s">
        <v>1</v>
      </c>
      <c r="D23" s="41">
        <v>0</v>
      </c>
      <c r="E23" s="42">
        <v>0</v>
      </c>
    </row>
    <row r="24" spans="1:10" ht="15.75" thickBot="1">
      <c r="A24" s="75" t="s">
        <v>0</v>
      </c>
      <c r="B24" s="76"/>
      <c r="C24" s="77"/>
      <c r="D24" s="43">
        <f>SUM(D7:D23)</f>
        <v>7987015.4800000004</v>
      </c>
      <c r="E24" s="43">
        <f>SUM(E7:E23)</f>
        <v>4849771.1000000006</v>
      </c>
    </row>
  </sheetData>
  <mergeCells count="13">
    <mergeCell ref="K1:N2"/>
    <mergeCell ref="L3:M3"/>
    <mergeCell ref="A24:C24"/>
    <mergeCell ref="A1:E1"/>
    <mergeCell ref="A2:E2"/>
    <mergeCell ref="B5:C5"/>
    <mergeCell ref="B9:C9"/>
    <mergeCell ref="B15:C15"/>
    <mergeCell ref="A21:E21"/>
    <mergeCell ref="K10:L10"/>
    <mergeCell ref="G1:J2"/>
    <mergeCell ref="H3:I3"/>
    <mergeCell ref="G17:I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2024-10-17T11:22:01Z</dcterms:modified>
</cp:coreProperties>
</file>