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8" i="1"/>
  <c r="D24" l="1"/>
  <c r="E7" l="1"/>
  <c r="E8"/>
  <c r="D8"/>
  <c r="D7"/>
  <c r="E24" l="1"/>
</calcChain>
</file>

<file path=xl/sharedStrings.xml><?xml version="1.0" encoding="utf-8"?>
<sst xmlns="http://schemas.openxmlformats.org/spreadsheetml/2006/main" count="46" uniqueCount="40">
  <si>
    <t>ВСЬОГО</t>
  </si>
  <si>
    <t>Капітальний ремонт інших об"єктів</t>
  </si>
  <si>
    <t>Оплата природного газу</t>
  </si>
  <si>
    <t>Оплата електроенергії</t>
  </si>
  <si>
    <t xml:space="preserve">Оплата водопостачання та водовідведення </t>
  </si>
  <si>
    <t>Оплата комунальних послуг та енергоносіїв</t>
  </si>
  <si>
    <t>Видатки на відрядження</t>
  </si>
  <si>
    <t>Оплата послуг(крім комунальних)</t>
  </si>
  <si>
    <t>Продукти харчування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</si>
  <si>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</si>
  <si>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r>
      <t>Придмети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</si>
  <si>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Використання товарів та послуг</t>
  </si>
  <si>
    <t>Нарахування на оплату праці</t>
  </si>
  <si>
    <t>Заробітна плата</t>
  </si>
  <si>
    <t>Оплата праці</t>
  </si>
  <si>
    <t xml:space="preserve">  Сума . Грн</t>
  </si>
  <si>
    <t>Предмет</t>
  </si>
  <si>
    <t>КЕКВ</t>
  </si>
  <si>
    <t>№ п/п</t>
  </si>
  <si>
    <t>Фактично профінансовано                               Сума . Грн</t>
  </si>
  <si>
    <t>Затверджено кошторисом       Сума . грн</t>
  </si>
  <si>
    <t>Розшифровка</t>
  </si>
  <si>
    <t>КФК</t>
  </si>
  <si>
    <t>Інформація про надходження і використання коштів, отриманих від благодійної допомоги</t>
  </si>
  <si>
    <t xml:space="preserve">                      Капітальні видатки</t>
  </si>
  <si>
    <t>Видатки на утримання Прибузького ліцею</t>
  </si>
  <si>
    <t xml:space="preserve">Оплата інших енергоносіїв та інших комунальних послуг </t>
  </si>
  <si>
    <t>Придбання обладнання і предметів довгострокового користування </t>
  </si>
  <si>
    <t>за 1-й квартал 2025 року</t>
  </si>
  <si>
    <t>за 1-й квартал 2025  року</t>
  </si>
  <si>
    <t>Гра настільна</t>
  </si>
  <si>
    <t>Настільна гра Кубики історій</t>
  </si>
  <si>
    <t>Ігрові кубики</t>
  </si>
  <si>
    <t>Настільна гра Просто доміно</t>
  </si>
  <si>
    <t>Рюкзак</t>
  </si>
  <si>
    <t>Сумка</t>
  </si>
  <si>
    <t>Пакет зін. білий-матовий</t>
  </si>
  <si>
    <t>Ігрові карткикубики</t>
  </si>
  <si>
    <t>Підручники</t>
  </si>
  <si>
    <t xml:space="preserve">Роботи зі знесенням зруйнованих та аварійних конструкцій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</si>
</sst>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3" borderId="2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6" xfId="0" applyBorder="1" applyAlignment="1">
      <alignment horizont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/>
    <xf numFmtId="4" fontId="0" fillId="0" borderId="0" xfId="0" applyNumberFormat="1"/>
    <xf numFmtId="4" fontId="0" fillId="5" borderId="1" xfId="0" applyNumberFormat="1" applyFill="1" applyBorder="1"/>
    <xf numFmtId="4" fontId="0" fillId="4" borderId="1" xfId="0" applyNumberFormat="1" applyFill="1" applyBorder="1"/>
    <xf numFmtId="4" fontId="0" fillId="3" borderId="1" xfId="0" applyNumberFormat="1" applyFill="1" applyBorder="1"/>
    <xf numFmtId="4" fontId="0" fillId="3" borderId="2" xfId="0" applyNumberFormat="1" applyFill="1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5" borderId="4" xfId="0" applyFill="1" applyBorder="1"/>
    <xf numFmtId="4" fontId="0" fillId="5" borderId="3" xfId="0" applyNumberFormat="1" applyFill="1" applyBorder="1"/>
    <xf numFmtId="0" fontId="0" fillId="4" borderId="4" xfId="0" applyFill="1" applyBorder="1"/>
    <xf numFmtId="4" fontId="0" fillId="4" borderId="3" xfId="0" applyNumberFormat="1" applyFill="1" applyBorder="1"/>
    <xf numFmtId="0" fontId="0" fillId="3" borderId="4" xfId="0" applyFill="1" applyBorder="1"/>
    <xf numFmtId="4" fontId="0" fillId="3" borderId="3" xfId="0" applyNumberFormat="1" applyFill="1" applyBorder="1"/>
    <xf numFmtId="0" fontId="0" fillId="3" borderId="13" xfId="0" applyFill="1" applyBorder="1"/>
    <xf numFmtId="4" fontId="0" fillId="3" borderId="14" xfId="0" applyNumberFormat="1" applyFill="1" applyBorder="1"/>
    <xf numFmtId="0" fontId="0" fillId="2" borderId="15" xfId="0" applyFill="1" applyBorder="1" applyAlignment="1"/>
    <xf numFmtId="0" fontId="0" fillId="2" borderId="2" xfId="0" applyFill="1" applyBorder="1" applyAlignment="1"/>
    <xf numFmtId="0" fontId="0" fillId="2" borderId="16" xfId="0" applyFill="1" applyBorder="1" applyAlignment="1">
      <alignment wrapText="1"/>
    </xf>
    <xf numFmtId="4" fontId="0" fillId="2" borderId="2" xfId="0" applyNumberFormat="1" applyFill="1" applyBorder="1" applyAlignment="1"/>
    <xf numFmtId="4" fontId="0" fillId="2" borderId="14" xfId="0" applyNumberFormat="1" applyFill="1" applyBorder="1" applyAlignment="1"/>
    <xf numFmtId="4" fontId="1" fillId="0" borderId="11" xfId="0" applyNumberFormat="1" applyFont="1" applyBorder="1" applyAlignment="1">
      <alignment horizontal="center"/>
    </xf>
    <xf numFmtId="0" fontId="0" fillId="2" borderId="7" xfId="0" applyFill="1" applyBorder="1" applyAlignment="1"/>
    <xf numFmtId="0" fontId="0" fillId="2" borderId="6" xfId="0" applyFill="1" applyBorder="1" applyAlignment="1"/>
    <xf numFmtId="4" fontId="0" fillId="2" borderId="6" xfId="0" applyNumberFormat="1" applyFill="1" applyBorder="1" applyAlignment="1"/>
    <xf numFmtId="4" fontId="0" fillId="2" borderId="5" xfId="0" applyNumberFormat="1" applyFill="1" applyBorder="1" applyAlignment="1"/>
    <xf numFmtId="0" fontId="0" fillId="4" borderId="2" xfId="0" applyFill="1" applyBorder="1"/>
    <xf numFmtId="0" fontId="0" fillId="3" borderId="6" xfId="0" applyFill="1" applyBorder="1"/>
    <xf numFmtId="0" fontId="0" fillId="5" borderId="13" xfId="0" applyFill="1" applyBorder="1"/>
    <xf numFmtId="0" fontId="0" fillId="5" borderId="2" xfId="0" applyFill="1" applyBorder="1"/>
    <xf numFmtId="4" fontId="0" fillId="5" borderId="2" xfId="0" applyNumberFormat="1" applyFill="1" applyBorder="1"/>
    <xf numFmtId="4" fontId="0" fillId="5" borderId="14" xfId="0" applyNumberFormat="1" applyFill="1" applyBorder="1"/>
    <xf numFmtId="0" fontId="0" fillId="4" borderId="7" xfId="0" applyFill="1" applyBorder="1"/>
    <xf numFmtId="0" fontId="0" fillId="4" borderId="6" xfId="0" applyFill="1" applyBorder="1"/>
    <xf numFmtId="4" fontId="0" fillId="4" borderId="6" xfId="0" applyNumberFormat="1" applyFill="1" applyBorder="1"/>
    <xf numFmtId="4" fontId="0" fillId="4" borderId="5" xfId="0" applyNumberFormat="1" applyFill="1" applyBorder="1"/>
    <xf numFmtId="0" fontId="0" fillId="3" borderId="1" xfId="0" applyFill="1" applyBorder="1"/>
    <xf numFmtId="0" fontId="0" fillId="4" borderId="13" xfId="0" applyFill="1" applyBorder="1"/>
    <xf numFmtId="4" fontId="0" fillId="4" borderId="2" xfId="0" applyNumberFormat="1" applyFill="1" applyBorder="1"/>
    <xf numFmtId="4" fontId="0" fillId="4" borderId="14" xfId="0" applyNumberFormat="1" applyFill="1" applyBorder="1"/>
    <xf numFmtId="0" fontId="0" fillId="3" borderId="7" xfId="0" applyFill="1" applyBorder="1"/>
    <xf numFmtId="4" fontId="0" fillId="3" borderId="6" xfId="0" applyNumberFormat="1" applyFill="1" applyBorder="1"/>
    <xf numFmtId="4" fontId="0" fillId="3" borderId="5" xfId="0" applyNumberFormat="1" applyFill="1" applyBorder="1"/>
    <xf numFmtId="0" fontId="0" fillId="2" borderId="1" xfId="0" applyFill="1" applyBorder="1" applyAlignment="1">
      <alignment wrapText="1"/>
    </xf>
    <xf numFmtId="0" fontId="1" fillId="0" borderId="23" xfId="0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1" fillId="0" borderId="22" xfId="0" applyNumberFormat="1" applyFont="1" applyBorder="1" applyAlignment="1">
      <alignment horizontal="center" vertical="center"/>
    </xf>
    <xf numFmtId="1" fontId="0" fillId="0" borderId="0" xfId="0" applyNumberFormat="1"/>
    <xf numFmtId="0" fontId="6" fillId="0" borderId="1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left"/>
    </xf>
    <xf numFmtId="4" fontId="7" fillId="0" borderId="11" xfId="0" applyNumberFormat="1" applyFont="1" applyBorder="1" applyAlignment="1">
      <alignment horizontal="center"/>
    </xf>
    <xf numFmtId="1" fontId="4" fillId="7" borderId="26" xfId="0" applyNumberFormat="1" applyFont="1" applyFill="1" applyBorder="1" applyAlignment="1">
      <alignment horizontal="center"/>
    </xf>
    <xf numFmtId="0" fontId="4" fillId="7" borderId="27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left"/>
    </xf>
    <xf numFmtId="1" fontId="4" fillId="7" borderId="4" xfId="0" applyNumberFormat="1" applyFont="1" applyFill="1" applyBorder="1" applyAlignment="1">
      <alignment horizontal="center"/>
    </xf>
    <xf numFmtId="1" fontId="4" fillId="7" borderId="28" xfId="0" applyNumberFormat="1" applyFont="1" applyFill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0" fontId="5" fillId="0" borderId="30" xfId="0" applyFont="1" applyBorder="1" applyAlignment="1">
      <alignment horizontal="left" wrapText="1"/>
    </xf>
    <xf numFmtId="4" fontId="5" fillId="6" borderId="24" xfId="0" applyNumberFormat="1" applyFont="1" applyFill="1" applyBorder="1" applyAlignment="1">
      <alignment horizontal="center" vertical="center"/>
    </xf>
    <xf numFmtId="4" fontId="5" fillId="6" borderId="14" xfId="0" applyNumberFormat="1" applyFont="1" applyFill="1" applyBorder="1" applyAlignment="1">
      <alignment horizontal="center" vertical="center"/>
    </xf>
    <xf numFmtId="4" fontId="5" fillId="6" borderId="3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29" sqref="N29"/>
    </sheetView>
  </sheetViews>
  <sheetFormatPr defaultRowHeight="14.4"/>
  <cols>
    <col min="3" max="3" width="45" customWidth="1"/>
    <col min="4" max="4" width="17.88671875" customWidth="1"/>
    <col min="5" max="5" width="16.88671875" customWidth="1"/>
    <col min="7" max="7" width="9.109375" style="60"/>
    <col min="9" max="9" width="36.109375" customWidth="1"/>
    <col min="10" max="10" width="28" style="10" customWidth="1"/>
  </cols>
  <sheetData>
    <row r="1" spans="1:10" ht="15.6">
      <c r="A1" s="78" t="s">
        <v>25</v>
      </c>
      <c r="B1" s="78"/>
      <c r="C1" s="78"/>
      <c r="D1" s="78"/>
      <c r="E1" s="78"/>
      <c r="F1" s="9"/>
      <c r="G1" s="74" t="s">
        <v>23</v>
      </c>
      <c r="H1" s="74"/>
      <c r="I1" s="74"/>
      <c r="J1" s="74"/>
    </row>
    <row r="2" spans="1:10" ht="15.6">
      <c r="A2" s="78" t="s">
        <v>28</v>
      </c>
      <c r="B2" s="78"/>
      <c r="C2" s="78"/>
      <c r="D2" s="78"/>
      <c r="E2" s="78"/>
      <c r="F2" s="9"/>
      <c r="G2" s="74"/>
      <c r="H2" s="74"/>
      <c r="I2" s="74"/>
      <c r="J2" s="74"/>
    </row>
    <row r="3" spans="1:10" ht="24.75" customHeight="1" thickBot="1">
      <c r="G3" s="82" t="s">
        <v>29</v>
      </c>
      <c r="H3" s="82"/>
      <c r="I3" s="82"/>
      <c r="J3" s="82"/>
    </row>
    <row r="4" spans="1:10" s="58" customFormat="1" ht="43.8" thickBot="1">
      <c r="A4" s="8" t="s">
        <v>18</v>
      </c>
      <c r="B4" s="7" t="s">
        <v>22</v>
      </c>
      <c r="C4" s="7" t="s">
        <v>21</v>
      </c>
      <c r="D4" s="56" t="s">
        <v>20</v>
      </c>
      <c r="E4" s="57" t="s">
        <v>19</v>
      </c>
      <c r="G4" s="59" t="s">
        <v>18</v>
      </c>
      <c r="H4" s="53" t="s">
        <v>17</v>
      </c>
      <c r="I4" s="53" t="s">
        <v>16</v>
      </c>
      <c r="J4" s="54" t="s">
        <v>15</v>
      </c>
    </row>
    <row r="5" spans="1:10" ht="16.2" thickBot="1">
      <c r="A5" s="75" t="s">
        <v>14</v>
      </c>
      <c r="B5" s="76"/>
      <c r="C5" s="76"/>
      <c r="D5" s="76"/>
      <c r="E5" s="83"/>
      <c r="G5" s="64">
        <v>1</v>
      </c>
      <c r="H5" s="65">
        <v>2210</v>
      </c>
      <c r="I5" s="66" t="s">
        <v>30</v>
      </c>
      <c r="J5" s="71">
        <v>1584</v>
      </c>
    </row>
    <row r="6" spans="1:10" ht="15.6" hidden="1">
      <c r="A6" s="15"/>
      <c r="B6" s="6"/>
      <c r="C6" s="5"/>
      <c r="D6" s="4"/>
      <c r="E6" s="16"/>
      <c r="G6" s="67">
        <v>2</v>
      </c>
      <c r="H6" s="55">
        <v>2210</v>
      </c>
      <c r="I6" s="61" t="s">
        <v>30</v>
      </c>
      <c r="J6" s="72">
        <v>1968</v>
      </c>
    </row>
    <row r="7" spans="1:10" ht="15.6">
      <c r="A7" s="17">
        <v>1</v>
      </c>
      <c r="B7" s="3">
        <v>2111</v>
      </c>
      <c r="C7" s="3" t="s">
        <v>13</v>
      </c>
      <c r="D7" s="11">
        <f>2021937+174410+2963926+7665.18</f>
        <v>5167938.18</v>
      </c>
      <c r="E7" s="18">
        <f>355885+87010+1049765+7665.18</f>
        <v>1500325.18</v>
      </c>
      <c r="G7" s="67">
        <v>2</v>
      </c>
      <c r="H7" s="55">
        <v>2210</v>
      </c>
      <c r="I7" s="61" t="s">
        <v>31</v>
      </c>
      <c r="J7" s="72">
        <v>5340</v>
      </c>
    </row>
    <row r="8" spans="1:10" ht="16.2" thickBot="1">
      <c r="A8" s="37">
        <v>2</v>
      </c>
      <c r="B8" s="38">
        <v>2120</v>
      </c>
      <c r="C8" s="38" t="s">
        <v>12</v>
      </c>
      <c r="D8" s="39">
        <f>444826+38370+652.34</f>
        <v>483848.34</v>
      </c>
      <c r="E8" s="40">
        <f>78284+19370+230948+1686.34</f>
        <v>330288.34000000003</v>
      </c>
      <c r="G8" s="67">
        <v>3</v>
      </c>
      <c r="H8" s="55">
        <v>2210</v>
      </c>
      <c r="I8" s="61" t="s">
        <v>32</v>
      </c>
      <c r="J8" s="72">
        <v>330</v>
      </c>
    </row>
    <row r="9" spans="1:10" ht="16.2" thickBot="1">
      <c r="A9" s="75" t="s">
        <v>11</v>
      </c>
      <c r="B9" s="76"/>
      <c r="C9" s="76"/>
      <c r="D9" s="76"/>
      <c r="E9" s="83"/>
      <c r="G9" s="67">
        <v>4</v>
      </c>
      <c r="H9" s="55">
        <v>2210</v>
      </c>
      <c r="I9" s="61" t="s">
        <v>32</v>
      </c>
      <c r="J9" s="72">
        <v>390</v>
      </c>
    </row>
    <row r="10" spans="1:10" ht="15.6">
      <c r="A10" s="41">
        <v>3</v>
      </c>
      <c r="B10" s="42">
        <v>2210</v>
      </c>
      <c r="C10" s="42" t="s">
        <v>10</v>
      </c>
      <c r="D10" s="43">
        <v>58750</v>
      </c>
      <c r="E10" s="44">
        <v>8914.9699999999993</v>
      </c>
      <c r="G10" s="67">
        <v>4.5</v>
      </c>
      <c r="H10" s="55">
        <v>2210</v>
      </c>
      <c r="I10" s="61" t="s">
        <v>31</v>
      </c>
      <c r="J10" s="72">
        <v>5652</v>
      </c>
    </row>
    <row r="11" spans="1:10" ht="15.6">
      <c r="A11" s="19">
        <v>4</v>
      </c>
      <c r="B11" s="2">
        <v>2220</v>
      </c>
      <c r="C11" s="2" t="s">
        <v>9</v>
      </c>
      <c r="D11" s="12">
        <v>0</v>
      </c>
      <c r="E11" s="20">
        <v>0</v>
      </c>
      <c r="G11" s="67">
        <v>5.2</v>
      </c>
      <c r="H11" s="55">
        <v>2210</v>
      </c>
      <c r="I11" s="61" t="s">
        <v>33</v>
      </c>
      <c r="J11" s="72">
        <v>1680</v>
      </c>
    </row>
    <row r="12" spans="1:10" ht="15.6">
      <c r="A12" s="19">
        <v>5</v>
      </c>
      <c r="B12" s="2">
        <v>2230</v>
      </c>
      <c r="C12" s="2" t="s">
        <v>8</v>
      </c>
      <c r="D12" s="12">
        <v>648000</v>
      </c>
      <c r="E12" s="20">
        <v>0</v>
      </c>
      <c r="G12" s="67">
        <v>5.9</v>
      </c>
      <c r="H12" s="55">
        <v>2210</v>
      </c>
      <c r="I12" s="61" t="s">
        <v>34</v>
      </c>
      <c r="J12" s="72">
        <v>2250</v>
      </c>
    </row>
    <row r="13" spans="1:10" ht="15.6">
      <c r="A13" s="19">
        <v>6</v>
      </c>
      <c r="B13" s="2">
        <v>2240</v>
      </c>
      <c r="C13" s="2" t="s">
        <v>7</v>
      </c>
      <c r="D13" s="12">
        <v>227000</v>
      </c>
      <c r="E13" s="20">
        <v>26725.69</v>
      </c>
      <c r="G13" s="67">
        <v>6.6</v>
      </c>
      <c r="H13" s="55">
        <v>2210</v>
      </c>
      <c r="I13" s="61" t="s">
        <v>35</v>
      </c>
      <c r="J13" s="72">
        <v>840</v>
      </c>
    </row>
    <row r="14" spans="1:10" ht="16.2" thickBot="1">
      <c r="A14" s="46">
        <v>7</v>
      </c>
      <c r="B14" s="35">
        <v>2250</v>
      </c>
      <c r="C14" s="35" t="s">
        <v>6</v>
      </c>
      <c r="D14" s="47">
        <v>0</v>
      </c>
      <c r="E14" s="48">
        <v>0</v>
      </c>
      <c r="G14" s="67">
        <v>7.3</v>
      </c>
      <c r="H14" s="55">
        <v>2210</v>
      </c>
      <c r="I14" s="61" t="s">
        <v>36</v>
      </c>
      <c r="J14" s="72">
        <v>238</v>
      </c>
    </row>
    <row r="15" spans="1:10" ht="16.2" thickBot="1">
      <c r="A15" s="75" t="s">
        <v>5</v>
      </c>
      <c r="B15" s="76"/>
      <c r="C15" s="76"/>
      <c r="D15" s="76"/>
      <c r="E15" s="83"/>
      <c r="G15" s="67">
        <v>8</v>
      </c>
      <c r="H15" s="55">
        <v>2210</v>
      </c>
      <c r="I15" s="61" t="s">
        <v>37</v>
      </c>
      <c r="J15" s="72">
        <v>2320</v>
      </c>
    </row>
    <row r="16" spans="1:10" ht="15.6">
      <c r="A16" s="49">
        <v>8</v>
      </c>
      <c r="B16" s="36">
        <v>2272</v>
      </c>
      <c r="C16" s="36" t="s">
        <v>4</v>
      </c>
      <c r="D16" s="50">
        <v>0</v>
      </c>
      <c r="E16" s="51">
        <v>0</v>
      </c>
      <c r="G16" s="67">
        <v>9</v>
      </c>
      <c r="H16" s="55">
        <v>3110</v>
      </c>
      <c r="I16" s="62" t="s">
        <v>38</v>
      </c>
      <c r="J16" s="72">
        <v>15411.11</v>
      </c>
    </row>
    <row r="17" spans="1:10" ht="31.8" thickBot="1">
      <c r="A17" s="23">
        <v>9</v>
      </c>
      <c r="B17" s="1">
        <v>2273</v>
      </c>
      <c r="C17" s="1" t="s">
        <v>3</v>
      </c>
      <c r="D17" s="14">
        <v>397010</v>
      </c>
      <c r="E17" s="24">
        <v>1270.44</v>
      </c>
      <c r="G17" s="68">
        <v>10</v>
      </c>
      <c r="H17" s="69">
        <v>3132</v>
      </c>
      <c r="I17" s="70" t="s">
        <v>39</v>
      </c>
      <c r="J17" s="73">
        <v>2781963.29</v>
      </c>
    </row>
    <row r="18" spans="1:10" ht="18.600000000000001" thickBot="1">
      <c r="A18" s="23">
        <v>10</v>
      </c>
      <c r="B18" s="1">
        <v>2274</v>
      </c>
      <c r="C18" s="1" t="s">
        <v>2</v>
      </c>
      <c r="D18" s="14">
        <v>597050</v>
      </c>
      <c r="E18" s="24">
        <v>0</v>
      </c>
      <c r="G18" s="75" t="s">
        <v>0</v>
      </c>
      <c r="H18" s="76"/>
      <c r="I18" s="77"/>
      <c r="J18" s="63">
        <f>SUM(J5:J17)</f>
        <v>2819966.4</v>
      </c>
    </row>
    <row r="19" spans="1:10">
      <c r="A19" s="23">
        <v>11</v>
      </c>
      <c r="B19" s="1">
        <v>2275</v>
      </c>
      <c r="C19" s="45" t="s">
        <v>26</v>
      </c>
      <c r="D19" s="13">
        <v>13000</v>
      </c>
      <c r="E19" s="24">
        <v>20157.900000000001</v>
      </c>
    </row>
    <row r="20" spans="1:10" ht="15" thickBot="1">
      <c r="A20" s="21">
        <v>12</v>
      </c>
      <c r="B20" s="45">
        <v>2282</v>
      </c>
      <c r="C20" s="45" t="s">
        <v>2</v>
      </c>
      <c r="D20" s="13">
        <v>5580</v>
      </c>
      <c r="E20" s="22">
        <v>0</v>
      </c>
    </row>
    <row r="21" spans="1:10" ht="15" thickBot="1">
      <c r="A21" s="79" t="s">
        <v>24</v>
      </c>
      <c r="B21" s="80"/>
      <c r="C21" s="80"/>
      <c r="D21" s="80"/>
      <c r="E21" s="81"/>
    </row>
    <row r="22" spans="1:10" ht="29.25" customHeight="1">
      <c r="A22" s="31">
        <v>13</v>
      </c>
      <c r="B22" s="32">
        <v>3110</v>
      </c>
      <c r="C22" s="52" t="s">
        <v>27</v>
      </c>
      <c r="D22" s="33">
        <v>0</v>
      </c>
      <c r="E22" s="34">
        <v>0</v>
      </c>
    </row>
    <row r="23" spans="1:10" ht="25.5" customHeight="1" thickBot="1">
      <c r="A23" s="25">
        <v>14</v>
      </c>
      <c r="B23" s="26">
        <v>3132</v>
      </c>
      <c r="C23" s="27" t="s">
        <v>1</v>
      </c>
      <c r="D23" s="28">
        <v>0</v>
      </c>
      <c r="E23" s="29">
        <v>0</v>
      </c>
    </row>
    <row r="24" spans="1:10" ht="15" thickBot="1">
      <c r="A24" s="75" t="s">
        <v>0</v>
      </c>
      <c r="B24" s="76"/>
      <c r="C24" s="77"/>
      <c r="D24" s="30">
        <f>SUM(D7:D23)</f>
        <v>7598176.5199999996</v>
      </c>
      <c r="E24" s="30">
        <f>SUM(E7:E23)</f>
        <v>1887682.5199999998</v>
      </c>
    </row>
  </sheetData>
  <mergeCells count="10">
    <mergeCell ref="G1:J2"/>
    <mergeCell ref="A24:C24"/>
    <mergeCell ref="A1:E1"/>
    <mergeCell ref="A2:E2"/>
    <mergeCell ref="A21:E21"/>
    <mergeCell ref="G3:J3"/>
    <mergeCell ref="A5:E5"/>
    <mergeCell ref="A9:E9"/>
    <mergeCell ref="A15:E15"/>
    <mergeCell ref="G18:I1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2025-04-11T05:16:17Z</dcterms:modified>
</cp:coreProperties>
</file>