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" i="1"/>
  <c r="F8"/>
  <c r="F7"/>
  <c r="E8"/>
  <c r="E7"/>
  <c r="K11" l="1"/>
  <c r="E23" l="1"/>
  <c r="F23" l="1"/>
</calcChain>
</file>

<file path=xl/sharedStrings.xml><?xml version="1.0" encoding="utf-8"?>
<sst xmlns="http://schemas.openxmlformats.org/spreadsheetml/2006/main" count="38" uniqueCount="34">
  <si>
    <t>ВСЬОГО</t>
  </si>
  <si>
    <t>Капітальний ремонт інших об"єктів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</si>
  <si>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</si>
  <si>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</si>
  <si>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</si>
  <si>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</si>
  <si>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</si>
  <si>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</si>
  <si>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</si>
  <si>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</si>
  <si>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</si>
  <si>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</si>
  <si>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</si>
  <si>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</si>
  <si>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</si>
  <si>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 xml:space="preserve">  Сума . Грн</t>
  </si>
  <si>
    <t>Предмет</t>
  </si>
  <si>
    <t>КЕКВ</t>
  </si>
  <si>
    <t>№ п/п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</si>
  <si>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</si>
  <si>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</si>
  <si>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</si>
  <si>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</si>
  <si>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і використання коштів, отриманих від благодійної допомоги</t>
  </si>
  <si>
    <t xml:space="preserve">                      Капітальні видатки</t>
  </si>
  <si>
    <t>Придбання обладнання довгострокового  обладнання</t>
  </si>
  <si>
    <t>Видатки на утримання Прибузького ліцею</t>
  </si>
  <si>
    <t>Книги</t>
  </si>
  <si>
    <t>Ноутбуки, планшети</t>
  </si>
  <si>
    <t>Планшет 2 шт, Хромбук 1 шт</t>
  </si>
  <si>
    <t>Ноутбук 24 шт</t>
  </si>
  <si>
    <t xml:space="preserve">за 2023 рік  </t>
  </si>
  <si>
    <t>за 2023 рік</t>
  </si>
  <si>
    <t>Ноутбуки, навушники, комп. миша, сумка для ноутбука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</si>
</sst>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3" borderId="2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6" xfId="0" applyBorder="1" applyAlignment="1">
      <alignment horizont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/>
    <xf numFmtId="4" fontId="1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5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5" borderId="4" xfId="0" applyFill="1" applyBorder="1"/>
    <xf numFmtId="4" fontId="0" fillId="5" borderId="3" xfId="0" applyNumberFormat="1" applyFill="1" applyBorder="1"/>
    <xf numFmtId="0" fontId="0" fillId="4" borderId="4" xfId="0" applyFill="1" applyBorder="1"/>
    <xf numFmtId="4" fontId="0" fillId="4" borderId="3" xfId="0" applyNumberFormat="1" applyFill="1" applyBorder="1"/>
    <xf numFmtId="0" fontId="0" fillId="3" borderId="4" xfId="0" applyFill="1" applyBorder="1"/>
    <xf numFmtId="4" fontId="0" fillId="3" borderId="3" xfId="0" applyNumberFormat="1" applyFill="1" applyBorder="1"/>
    <xf numFmtId="0" fontId="0" fillId="3" borderId="13" xfId="0" applyFill="1" applyBorder="1"/>
    <xf numFmtId="4" fontId="0" fillId="3" borderId="14" xfId="0" applyNumberFormat="1" applyFill="1" applyBorder="1"/>
    <xf numFmtId="0" fontId="0" fillId="2" borderId="15" xfId="0" applyFill="1" applyBorder="1" applyAlignment="1"/>
    <xf numFmtId="0" fontId="0" fillId="2" borderId="2" xfId="0" applyFill="1" applyBorder="1" applyAlignment="1"/>
    <xf numFmtId="0" fontId="0" fillId="2" borderId="16" xfId="0" applyFill="1" applyBorder="1" applyAlignment="1">
      <alignment wrapText="1"/>
    </xf>
    <xf numFmtId="4" fontId="0" fillId="2" borderId="2" xfId="0" applyNumberFormat="1" applyFill="1" applyBorder="1" applyAlignment="1"/>
    <xf numFmtId="4" fontId="0" fillId="2" borderId="14" xfId="0" applyNumberFormat="1" applyFill="1" applyBorder="1" applyAlignment="1"/>
    <xf numFmtId="4" fontId="1" fillId="0" borderId="11" xfId="0" applyNumberFormat="1" applyFont="1" applyBorder="1" applyAlignment="1">
      <alignment horizontal="center"/>
    </xf>
    <xf numFmtId="0" fontId="0" fillId="2" borderId="7" xfId="0" applyFill="1" applyBorder="1" applyAlignment="1"/>
    <xf numFmtId="0" fontId="0" fillId="2" borderId="6" xfId="0" applyFill="1" applyBorder="1" applyAlignment="1"/>
    <xf numFmtId="0" fontId="0" fillId="2" borderId="6" xfId="0" applyFill="1" applyBorder="1" applyAlignment="1">
      <alignment wrapText="1"/>
    </xf>
    <xf numFmtId="4" fontId="0" fillId="2" borderId="6" xfId="0" applyNumberFormat="1" applyFill="1" applyBorder="1" applyAlignment="1"/>
    <xf numFmtId="4" fontId="0" fillId="2" borderId="5" xfId="0" applyNumberFormat="1" applyFill="1" applyBorder="1" applyAlignment="1"/>
    <xf numFmtId="0" fontId="0" fillId="4" borderId="2" xfId="0" applyFill="1" applyBorder="1"/>
    <xf numFmtId="0" fontId="0" fillId="3" borderId="6" xfId="0" applyFill="1" applyBorder="1"/>
    <xf numFmtId="0" fontId="0" fillId="5" borderId="13" xfId="0" applyFill="1" applyBorder="1"/>
    <xf numFmtId="0" fontId="0" fillId="5" borderId="2" xfId="0" applyFill="1" applyBorder="1"/>
    <xf numFmtId="4" fontId="0" fillId="5" borderId="2" xfId="0" applyNumberFormat="1" applyFill="1" applyBorder="1"/>
    <xf numFmtId="4" fontId="0" fillId="5" borderId="14" xfId="0" applyNumberFormat="1" applyFill="1" applyBorder="1"/>
    <xf numFmtId="0" fontId="0" fillId="4" borderId="7" xfId="0" applyFill="1" applyBorder="1"/>
    <xf numFmtId="0" fontId="0" fillId="4" borderId="6" xfId="0" applyFill="1" applyBorder="1"/>
    <xf numFmtId="4" fontId="0" fillId="4" borderId="6" xfId="0" applyNumberFormat="1" applyFill="1" applyBorder="1"/>
    <xf numFmtId="4" fontId="0" fillId="4" borderId="5" xfId="0" applyNumberFormat="1" applyFill="1" applyBorder="1"/>
    <xf numFmtId="0" fontId="0" fillId="3" borderId="1" xfId="0" applyFill="1" applyBorder="1"/>
    <xf numFmtId="0" fontId="0" fillId="0" borderId="23" xfId="0" applyBorder="1"/>
    <xf numFmtId="4" fontId="1" fillId="0" borderId="24" xfId="0" applyNumberFormat="1" applyFont="1" applyBorder="1"/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0" fillId="4" borderId="13" xfId="0" applyFill="1" applyBorder="1"/>
    <xf numFmtId="4" fontId="0" fillId="4" borderId="2" xfId="0" applyNumberFormat="1" applyFill="1" applyBorder="1"/>
    <xf numFmtId="4" fontId="0" fillId="4" borderId="14" xfId="0" applyNumberFormat="1" applyFill="1" applyBorder="1"/>
    <xf numFmtId="0" fontId="0" fillId="3" borderId="7" xfId="0" applyFill="1" applyBorder="1"/>
    <xf numFmtId="4" fontId="0" fillId="3" borderId="6" xfId="0" applyNumberFormat="1" applyFill="1" applyBorder="1"/>
    <xf numFmtId="4" fontId="0" fillId="3" borderId="5" xfId="0" applyNumberFormat="1" applyFill="1" applyBorder="1"/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4" fontId="0" fillId="5" borderId="28" xfId="0" applyNumberFormat="1" applyFill="1" applyBorder="1"/>
    <xf numFmtId="0" fontId="0" fillId="5" borderId="4" xfId="0" applyFont="1" applyFill="1" applyBorder="1" applyAlignment="1">
      <alignment horizontal="center"/>
    </xf>
    <xf numFmtId="4" fontId="0" fillId="5" borderId="3" xfId="0" applyNumberFormat="1" applyFont="1" applyFill="1" applyBorder="1" applyAlignment="1">
      <alignment horizontal="right"/>
    </xf>
    <xf numFmtId="0" fontId="1" fillId="5" borderId="29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0" xfId="0" applyFill="1" applyBorder="1" applyAlignment="1">
      <alignment horizontal="left" wrapText="1"/>
    </xf>
    <xf numFmtId="4" fontId="0" fillId="5" borderId="3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3"/>
  <sheetViews>
    <sheetView tabSelected="1" workbookViewId="0">
      <selection activeCell="K7" sqref="K7"/>
    </sheetView>
  </sheetViews>
  <sheetFormatPr defaultRowHeight="15"/>
  <cols>
    <col min="4" max="4" width="45" customWidth="1"/>
    <col min="5" max="5" width="17.85546875" customWidth="1"/>
    <col min="6" max="6" width="16.85546875" customWidth="1"/>
    <col min="10" max="10" width="28.28515625" customWidth="1"/>
    <col min="11" max="11" width="28" style="15" customWidth="1"/>
  </cols>
  <sheetData>
    <row r="1" spans="2:11" ht="15.75">
      <c r="B1" s="60" t="s">
        <v>26</v>
      </c>
      <c r="C1" s="60"/>
      <c r="D1" s="60"/>
      <c r="E1" s="60"/>
      <c r="F1" s="60"/>
      <c r="G1" s="13"/>
      <c r="H1" s="56" t="s">
        <v>23</v>
      </c>
      <c r="I1" s="56"/>
      <c r="J1" s="56"/>
      <c r="K1" s="56"/>
    </row>
    <row r="2" spans="2:11" ht="15.75">
      <c r="B2" s="60" t="s">
        <v>31</v>
      </c>
      <c r="C2" s="60"/>
      <c r="D2" s="60"/>
      <c r="E2" s="60"/>
      <c r="F2" s="60"/>
      <c r="G2" s="13"/>
      <c r="H2" s="56"/>
      <c r="I2" s="56"/>
      <c r="J2" s="56"/>
      <c r="K2" s="56"/>
    </row>
    <row r="3" spans="2:11" ht="15.75" customHeight="1" thickBot="1">
      <c r="H3" s="63" t="s">
        <v>32</v>
      </c>
      <c r="I3" s="63"/>
      <c r="J3" s="63"/>
      <c r="K3" s="63"/>
    </row>
    <row r="4" spans="2:11" ht="45.75" thickBot="1">
      <c r="B4" s="12" t="s">
        <v>18</v>
      </c>
      <c r="C4" s="11" t="s">
        <v>22</v>
      </c>
      <c r="D4" s="11" t="s">
        <v>21</v>
      </c>
      <c r="E4" s="10" t="s">
        <v>20</v>
      </c>
      <c r="F4" s="9" t="s">
        <v>19</v>
      </c>
      <c r="H4" s="8" t="s">
        <v>18</v>
      </c>
      <c r="I4" s="7" t="s">
        <v>17</v>
      </c>
      <c r="J4" s="7" t="s">
        <v>16</v>
      </c>
      <c r="K4" s="14" t="s">
        <v>15</v>
      </c>
    </row>
    <row r="5" spans="2:11" ht="15.75" thickBot="1">
      <c r="B5" s="57" t="s">
        <v>14</v>
      </c>
      <c r="C5" s="58"/>
      <c r="D5" s="58"/>
      <c r="E5" s="58"/>
      <c r="F5" s="64"/>
      <c r="H5" s="76">
        <v>1</v>
      </c>
      <c r="I5" s="77">
        <v>3110</v>
      </c>
      <c r="J5" s="78" t="s">
        <v>27</v>
      </c>
      <c r="K5" s="79">
        <f>2201.52+1814.4+3084</f>
        <v>7099.92</v>
      </c>
    </row>
    <row r="6" spans="2:11" hidden="1">
      <c r="B6" s="20"/>
      <c r="C6" s="6"/>
      <c r="D6" s="5"/>
      <c r="E6" s="4"/>
      <c r="F6" s="21"/>
      <c r="H6" s="74">
        <v>2</v>
      </c>
      <c r="I6" s="75">
        <v>2210</v>
      </c>
      <c r="J6" s="3" t="s">
        <v>28</v>
      </c>
      <c r="K6" s="23"/>
    </row>
    <row r="7" spans="2:11">
      <c r="B7" s="22">
        <v>1</v>
      </c>
      <c r="C7" s="3">
        <v>2111</v>
      </c>
      <c r="D7" s="3" t="s">
        <v>13</v>
      </c>
      <c r="E7" s="16">
        <f>3705231+1011291.3</f>
        <v>4716522.3</v>
      </c>
      <c r="F7" s="23">
        <f>2443838.76+1159594.3</f>
        <v>3603433.0599999996</v>
      </c>
      <c r="H7" s="74">
        <v>2</v>
      </c>
      <c r="I7" s="75">
        <v>2210</v>
      </c>
      <c r="J7" s="3" t="s">
        <v>28</v>
      </c>
      <c r="K7" s="23">
        <v>161192.75</v>
      </c>
    </row>
    <row r="8" spans="2:11" ht="15.75" thickBot="1">
      <c r="B8" s="43">
        <v>2</v>
      </c>
      <c r="C8" s="44">
        <v>2120</v>
      </c>
      <c r="D8" s="44" t="s">
        <v>12</v>
      </c>
      <c r="E8" s="45">
        <f>815151+222484.57</f>
        <v>1037635.5700000001</v>
      </c>
      <c r="F8" s="46">
        <f>536129.39+257131.45</f>
        <v>793260.84000000008</v>
      </c>
      <c r="H8" s="80">
        <v>3</v>
      </c>
      <c r="I8" s="55">
        <v>2210</v>
      </c>
      <c r="J8" s="54" t="s">
        <v>29</v>
      </c>
      <c r="K8" s="81">
        <v>23223.05</v>
      </c>
    </row>
    <row r="9" spans="2:11" ht="15.75" thickBot="1">
      <c r="B9" s="57" t="s">
        <v>11</v>
      </c>
      <c r="C9" s="58"/>
      <c r="D9" s="58"/>
      <c r="E9" s="58"/>
      <c r="F9" s="64"/>
      <c r="H9" s="80">
        <v>4</v>
      </c>
      <c r="I9" s="55">
        <v>2210</v>
      </c>
      <c r="J9" s="54" t="s">
        <v>30</v>
      </c>
      <c r="K9" s="81">
        <v>257824.32</v>
      </c>
    </row>
    <row r="10" spans="2:11" ht="30.75" thickBot="1">
      <c r="B10" s="47">
        <v>3</v>
      </c>
      <c r="C10" s="48">
        <v>2210</v>
      </c>
      <c r="D10" s="48" t="s">
        <v>10</v>
      </c>
      <c r="E10" s="49">
        <v>21194.2</v>
      </c>
      <c r="F10" s="50">
        <v>21193</v>
      </c>
      <c r="H10" s="82">
        <v>5</v>
      </c>
      <c r="I10" s="83">
        <v>2210</v>
      </c>
      <c r="J10" s="84" t="s">
        <v>33</v>
      </c>
      <c r="K10" s="85">
        <v>54436.26</v>
      </c>
    </row>
    <row r="11" spans="2:11" ht="15.75" thickBot="1">
      <c r="B11" s="24">
        <v>4</v>
      </c>
      <c r="C11" s="2">
        <v>2220</v>
      </c>
      <c r="D11" s="2" t="s">
        <v>9</v>
      </c>
      <c r="E11" s="17">
        <v>0</v>
      </c>
      <c r="F11" s="25">
        <v>0</v>
      </c>
      <c r="H11" s="61" t="s">
        <v>0</v>
      </c>
      <c r="I11" s="62"/>
      <c r="J11" s="52"/>
      <c r="K11" s="53">
        <f>K7+K9+K5+K8</f>
        <v>449340.04</v>
      </c>
    </row>
    <row r="12" spans="2:11">
      <c r="B12" s="24">
        <v>5</v>
      </c>
      <c r="C12" s="2">
        <v>2230</v>
      </c>
      <c r="D12" s="2" t="s">
        <v>8</v>
      </c>
      <c r="E12" s="17">
        <v>0</v>
      </c>
      <c r="F12" s="25">
        <v>0</v>
      </c>
    </row>
    <row r="13" spans="2:11">
      <c r="B13" s="24">
        <v>6</v>
      </c>
      <c r="C13" s="2">
        <v>2240</v>
      </c>
      <c r="D13" s="2" t="s">
        <v>7</v>
      </c>
      <c r="E13" s="17">
        <v>19799.03</v>
      </c>
      <c r="F13" s="25">
        <v>19799.03</v>
      </c>
    </row>
    <row r="14" spans="2:11" ht="15.75" thickBot="1">
      <c r="B14" s="65">
        <v>7</v>
      </c>
      <c r="C14" s="41">
        <v>2250</v>
      </c>
      <c r="D14" s="41" t="s">
        <v>6</v>
      </c>
      <c r="E14" s="66">
        <v>0</v>
      </c>
      <c r="F14" s="67">
        <v>0</v>
      </c>
    </row>
    <row r="15" spans="2:11" ht="15.75" thickBot="1">
      <c r="B15" s="57" t="s">
        <v>5</v>
      </c>
      <c r="C15" s="58"/>
      <c r="D15" s="58"/>
      <c r="E15" s="58"/>
      <c r="F15" s="64"/>
    </row>
    <row r="16" spans="2:11">
      <c r="B16" s="68">
        <v>8</v>
      </c>
      <c r="C16" s="42">
        <v>2272</v>
      </c>
      <c r="D16" s="42" t="s">
        <v>4</v>
      </c>
      <c r="E16" s="69">
        <v>0</v>
      </c>
      <c r="F16" s="70">
        <v>0</v>
      </c>
    </row>
    <row r="17" spans="2:6">
      <c r="B17" s="28">
        <v>9</v>
      </c>
      <c r="C17" s="1">
        <v>2273</v>
      </c>
      <c r="D17" s="1" t="s">
        <v>3</v>
      </c>
      <c r="E17" s="19">
        <v>146304</v>
      </c>
      <c r="F17" s="29">
        <v>0</v>
      </c>
    </row>
    <row r="18" spans="2:6">
      <c r="B18" s="28">
        <v>10</v>
      </c>
      <c r="C18" s="1">
        <v>2274</v>
      </c>
      <c r="D18" s="1" t="s">
        <v>2</v>
      </c>
      <c r="E18" s="19">
        <v>0</v>
      </c>
      <c r="F18" s="29">
        <v>0</v>
      </c>
    </row>
    <row r="19" spans="2:6" ht="15.75" thickBot="1">
      <c r="B19" s="26">
        <v>11</v>
      </c>
      <c r="C19" s="51">
        <v>2282</v>
      </c>
      <c r="D19" s="51" t="s">
        <v>2</v>
      </c>
      <c r="E19" s="18">
        <v>640</v>
      </c>
      <c r="F19" s="27">
        <v>640</v>
      </c>
    </row>
    <row r="20" spans="2:6" ht="15.75" thickBot="1">
      <c r="B20" s="71" t="s">
        <v>24</v>
      </c>
      <c r="C20" s="72"/>
      <c r="D20" s="72"/>
      <c r="E20" s="72"/>
      <c r="F20" s="73"/>
    </row>
    <row r="21" spans="2:6" ht="29.25" customHeight="1">
      <c r="B21" s="36">
        <v>12</v>
      </c>
      <c r="C21" s="37">
        <v>3110</v>
      </c>
      <c r="D21" s="38" t="s">
        <v>25</v>
      </c>
      <c r="E21" s="39">
        <v>0</v>
      </c>
      <c r="F21" s="40">
        <v>0</v>
      </c>
    </row>
    <row r="22" spans="2:6" ht="25.5" customHeight="1" thickBot="1">
      <c r="B22" s="30">
        <v>13</v>
      </c>
      <c r="C22" s="31">
        <v>3132</v>
      </c>
      <c r="D22" s="32" t="s">
        <v>1</v>
      </c>
      <c r="E22" s="33">
        <v>0</v>
      </c>
      <c r="F22" s="34">
        <v>0</v>
      </c>
    </row>
    <row r="23" spans="2:6" ht="15.75" thickBot="1">
      <c r="B23" s="57" t="s">
        <v>0</v>
      </c>
      <c r="C23" s="58"/>
      <c r="D23" s="59"/>
      <c r="E23" s="35">
        <f>SUM(E7:E22)</f>
        <v>5942095.1000000006</v>
      </c>
      <c r="F23" s="35">
        <f>SUM(F7:F22)</f>
        <v>4438325.93</v>
      </c>
    </row>
  </sheetData>
  <mergeCells count="10">
    <mergeCell ref="H1:K2"/>
    <mergeCell ref="B23:D23"/>
    <mergeCell ref="B1:F1"/>
    <mergeCell ref="B2:F2"/>
    <mergeCell ref="B20:F20"/>
    <mergeCell ref="H11:I11"/>
    <mergeCell ref="H3:K3"/>
    <mergeCell ref="B5:F5"/>
    <mergeCell ref="B9:F9"/>
    <mergeCell ref="B15:F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2024-01-31T13:25:52Z</dcterms:modified>
</cp:coreProperties>
</file>