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4519" calcMode="manual"/>
</workbook>
</file>

<file path=xl/calcChain.xml><?xml version="1.0" encoding="utf-8"?>
<calcChain xmlns="http://schemas.openxmlformats.org/spreadsheetml/2006/main">
  <c r="A94" i="1"/>
  <c r="G92"/>
  <c r="A92"/>
  <c r="G90"/>
  <c r="A90"/>
  <c r="M85"/>
  <c r="N84"/>
  <c r="L84"/>
  <c r="K84"/>
  <c r="J84"/>
  <c r="I84"/>
  <c r="M84" s="1"/>
  <c r="H84"/>
  <c r="G84"/>
  <c r="F84"/>
  <c r="E84"/>
  <c r="D84"/>
  <c r="M83"/>
  <c r="M82"/>
  <c r="M81"/>
  <c r="N80"/>
  <c r="L80"/>
  <c r="K80"/>
  <c r="J80"/>
  <c r="I80"/>
  <c r="M80" s="1"/>
  <c r="H80"/>
  <c r="G80"/>
  <c r="F80"/>
  <c r="E80"/>
  <c r="D80"/>
  <c r="N79"/>
  <c r="L79"/>
  <c r="K79"/>
  <c r="J79"/>
  <c r="I79"/>
  <c r="H79"/>
  <c r="G79"/>
  <c r="F79"/>
  <c r="M79" s="1"/>
  <c r="E79"/>
  <c r="D79"/>
  <c r="M78"/>
  <c r="M77"/>
  <c r="M76"/>
  <c r="M75"/>
  <c r="N74"/>
  <c r="L74"/>
  <c r="K74"/>
  <c r="J74"/>
  <c r="I74"/>
  <c r="H74"/>
  <c r="G74"/>
  <c r="F74"/>
  <c r="M74" s="1"/>
  <c r="E74"/>
  <c r="D74"/>
  <c r="M73"/>
  <c r="M72"/>
  <c r="M71"/>
  <c r="N68"/>
  <c r="H68"/>
  <c r="G68"/>
  <c r="F68"/>
  <c r="E68"/>
  <c r="N65"/>
  <c r="H65"/>
  <c r="G65"/>
  <c r="F65"/>
  <c r="E65"/>
  <c r="N62"/>
  <c r="H62"/>
  <c r="G62"/>
  <c r="F62"/>
  <c r="E62"/>
  <c r="N60"/>
  <c r="H60"/>
  <c r="G60"/>
  <c r="F60"/>
  <c r="E60"/>
  <c r="N59"/>
  <c r="H59"/>
  <c r="G59"/>
  <c r="F59"/>
  <c r="E59"/>
  <c r="M58"/>
  <c r="M57"/>
  <c r="M56"/>
  <c r="M55"/>
  <c r="N54"/>
  <c r="L54"/>
  <c r="K54"/>
  <c r="J54"/>
  <c r="I54"/>
  <c r="H54"/>
  <c r="G54"/>
  <c r="F54"/>
  <c r="M54" s="1"/>
  <c r="D54"/>
  <c r="M53"/>
  <c r="M52"/>
  <c r="M51"/>
  <c r="N50"/>
  <c r="L50"/>
  <c r="K50"/>
  <c r="J50"/>
  <c r="I50"/>
  <c r="H50"/>
  <c r="G50"/>
  <c r="F50"/>
  <c r="M50" s="1"/>
  <c r="E50"/>
  <c r="D50"/>
  <c r="M49"/>
  <c r="M48"/>
  <c r="N47"/>
  <c r="L47"/>
  <c r="K47"/>
  <c r="J47"/>
  <c r="I47"/>
  <c r="H47"/>
  <c r="G47"/>
  <c r="F47"/>
  <c r="M47" s="1"/>
  <c r="E47"/>
  <c r="D47"/>
  <c r="M46"/>
  <c r="M45"/>
  <c r="N44"/>
  <c r="L44"/>
  <c r="K44"/>
  <c r="J44"/>
  <c r="I44"/>
  <c r="H44"/>
  <c r="G44"/>
  <c r="F44"/>
  <c r="M44" s="1"/>
  <c r="D44"/>
  <c r="M43"/>
  <c r="M42"/>
  <c r="M41"/>
  <c r="M40"/>
  <c r="M39"/>
  <c r="M38"/>
  <c r="N37"/>
  <c r="L37"/>
  <c r="K37"/>
  <c r="J37"/>
  <c r="I37"/>
  <c r="H37"/>
  <c r="G37"/>
  <c r="F37"/>
  <c r="M37" s="1"/>
  <c r="D37"/>
  <c r="M36"/>
  <c r="M35"/>
  <c r="M34"/>
  <c r="M33"/>
  <c r="M32"/>
  <c r="M31"/>
  <c r="N30"/>
  <c r="L30"/>
  <c r="K30"/>
  <c r="J30"/>
  <c r="I30"/>
  <c r="H30"/>
  <c r="G30"/>
  <c r="F30"/>
  <c r="M30" s="1"/>
  <c r="D30"/>
  <c r="M29"/>
  <c r="M28"/>
  <c r="M27"/>
  <c r="N26"/>
  <c r="L26"/>
  <c r="K26"/>
  <c r="J26"/>
  <c r="I26"/>
  <c r="H26"/>
  <c r="G26"/>
  <c r="F26"/>
  <c r="M26" s="1"/>
  <c r="D26"/>
  <c r="N25"/>
  <c r="L25"/>
  <c r="K25"/>
  <c r="J25"/>
  <c r="I25"/>
  <c r="H25"/>
  <c r="G25"/>
  <c r="F25"/>
  <c r="M25" s="1"/>
  <c r="D25"/>
  <c r="N24"/>
  <c r="L24"/>
  <c r="K24"/>
  <c r="J24"/>
  <c r="I24"/>
  <c r="H24"/>
  <c r="G24"/>
  <c r="F24"/>
  <c r="M24" s="1"/>
  <c r="D24"/>
  <c r="N22"/>
  <c r="E15"/>
  <c r="E14"/>
  <c r="D14"/>
  <c r="E13"/>
  <c r="E12"/>
  <c r="D12"/>
  <c r="M11"/>
  <c r="K11"/>
  <c r="B11"/>
  <c r="A11"/>
  <c r="M10"/>
  <c r="K10"/>
  <c r="B10"/>
  <c r="M9"/>
  <c r="K9"/>
  <c r="B9"/>
  <c r="A6"/>
  <c r="J5"/>
  <c r="I5"/>
  <c r="A5"/>
</calcChain>
</file>

<file path=xl/sharedStrings.xml><?xml version="1.0" encoding="utf-8"?>
<sst xmlns="http://schemas.openxmlformats.org/spreadsheetml/2006/main" count="119" uniqueCount="105">
  <si>
    <t>Додаток 4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</si>
  <si>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</si>
  <si>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</si>
  <si>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</si>
  <si>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</si>
  <si>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</si>
  <si>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</si>
  <si>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</si>
  <si>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</si>
  <si>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</si>
  <si>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місячна, </t>
    </r>
    <r>
      <rPr>
        <u/>
        <sz val="8"/>
        <color indexed="8"/>
        <rFont val="Times New Roman"/>
        <family val="1"/>
        <charset val="204"/>
      </rPr>
      <t>квартальна</t>
    </r>
    <r>
      <rPr>
        <sz val="8"/>
        <color indexed="8"/>
        <rFont val="Times New Roman"/>
        <family val="1"/>
        <charset val="204"/>
      </rPr>
      <t>, 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</si>
  <si>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</si>
  <si>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</si>
  <si>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</si>
  <si>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</si>
  <si>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</si>
  <si>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</si>
  <si>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</si>
  <si>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Перера-ховано залишок</t>
  </si>
  <si>
    <t>Надійшло коштів за звітний період (рік)</t>
  </si>
  <si>
    <t>Касові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</si>
  <si>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</si>
  <si>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</si>
  <si>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</si>
  <si>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</si>
  <si>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Видатки та надання кредитів - </t>
    </r>
    <r>
      <rPr>
        <sz val="8"/>
        <color indexed="8"/>
        <rFont val="Times New Roman"/>
        <family val="1"/>
        <charset val="204"/>
      </rPr>
      <t xml:space="preserve"> усього</t>
    </r>
  </si>
  <si>
    <t>Х</t>
  </si>
  <si>
    <t>010</t>
  </si>
  <si>
    <t>у тому числі:</t>
  </si>
  <si>
    <t>Поточні видатки</t>
  </si>
  <si>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</si>
  <si>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</si>
  <si>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</si>
  <si>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</si>
  <si>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</si>
  <si>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</si>
  <si>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</si>
  <si>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</si>
  <si>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</si>
  <si>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</si>
  <si>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</si>
  <si>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</si>
  <si>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</si>
  <si>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</si>
  <si>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</si>
  <si>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</si>
  <si>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</si>
  <si>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</si>
  <si>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</si>
  <si>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</si>
  <si>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</si>
  <si>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</si>
  <si>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</si>
  <si>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</si>
  <si>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</si>
  <si>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</si>
  <si>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</si>
  <si>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</si>
  <si>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</si>
  <si>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</si>
  <si>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</si>
  <si>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</si>
  <si>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</si>
  <si>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</si>
  <si>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</si>
  <si>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</si>
  <si>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</si>
  <si>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</si>
  <si>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</si>
  <si>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</si>
  <si>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</si>
  <si>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</si>
  <si>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</si>
  <si>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</si>
  <si>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</si>
  <si>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</si>
  <si>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</si>
  <si>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</si>
  <si>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</si>
  <si>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</si>
  <si>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</si>
  <si>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</si>
  <si>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</si>
  <si>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</si>
  <si>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</si>
  <si>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</si>
  <si>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</si>
  <si>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</si>
  <si>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</si>
  <si>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</si>
  <si>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</si>
  <si>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</si>
  <si>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</si>
  <si>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</si>
  <si>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</si>
  <si>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</si>
  <si>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</si>
  <si>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</si>
  <si>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</si>
  <si>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</si>
  <si>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</si>
  <si>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r>
      <t>1</t>
    </r>
    <r>
      <rPr>
        <sz val="8"/>
        <color indexed="8"/>
        <rFont val="Times New Roman"/>
        <family val="1"/>
        <charset val="204"/>
      </rPr>
      <t xml:space="preserve"> Заповнюється розпорядниками бюджетних коштів.</t>
    </r>
  </si>
  <si>
    <t>(підпис)</t>
  </si>
  <si>
    <t>(ініціали, прізвище)</t>
  </si>
  <si>
    <t>Почапинський НВК</t>
  </si>
</sst>
</file>

<file path=xl/styles.xml><?xml version="1.0" encoding="utf-8"?>
<styleSheet xmlns="http://schemas.openxmlformats.org/spreadsheetml/2006/main">
  <numFmts count="1">
    <numFmt numFmtId="164" formatCode="#,##0.00;\-#,##0.00;#,&quot;-&quot;"/>
  </numFmts>
  <fonts count="18">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i/>
      <sz val="7"/>
      <color indexed="8"/>
      <name val="Times New Roman"/>
      <family val="1"/>
      <charset val="204"/>
    </font>
    <font>
      <u/>
      <sz val="8"/>
      <color indexed="8"/>
      <name val="Times New Roman"/>
      <family val="1"/>
      <charset val="204"/>
    </font>
    <font>
      <vertAlign val="superscript"/>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xf numFmtId="0" fontId="3" fillId="0" borderId="1" xfId="0" applyFont="1" applyBorder="1" applyAlignment="1"/>
    <xf numFmtId="0" fontId="3" fillId="0" borderId="0" xfId="0" applyFont="1" applyBorder="1" applyAlignment="1">
      <alignment wrapText="1"/>
    </xf>
    <xf numFmtId="0" fontId="4" fillId="0" borderId="0" xfId="0" applyFont="1"/>
    <xf numFmtId="0" fontId="5" fillId="0" borderId="0" xfId="0" applyFont="1" applyAlignment="1">
      <alignment wrapText="1"/>
    </xf>
    <xf numFmtId="0" fontId="4" fillId="0" borderId="0" xfId="0" applyFont="1" applyAlignment="1"/>
    <xf numFmtId="0" fontId="5" fillId="0" borderId="0" xfId="0" applyFont="1" applyAlignment="1">
      <alignment horizontal="left" vertical="top" wrapText="1"/>
    </xf>
    <xf numFmtId="0" fontId="5" fillId="0" borderId="0" xfId="0" applyFont="1" applyBorder="1" applyAlignment="1">
      <alignment vertical="top" wrapText="1"/>
    </xf>
    <xf numFmtId="1" fontId="5" fillId="2" borderId="1" xfId="0" applyNumberFormat="1" applyFont="1" applyFill="1" applyBorder="1" applyAlignment="1" applyProtection="1">
      <alignment horizontal="center" vertical="top" wrapText="1"/>
    </xf>
    <xf numFmtId="0" fontId="6" fillId="0" borderId="0" xfId="0" applyFont="1" applyBorder="1" applyAlignment="1">
      <alignment horizontal="left" vertical="top" wrapText="1"/>
    </xf>
    <xf numFmtId="0" fontId="8" fillId="0" borderId="0" xfId="0" applyFont="1"/>
    <xf numFmtId="0" fontId="5" fillId="0" borderId="0" xfId="0" applyFont="1" applyAlignment="1">
      <alignment vertical="top" wrapText="1"/>
    </xf>
    <xf numFmtId="49" fontId="5" fillId="3" borderId="1" xfId="0" applyNumberFormat="1" applyFont="1" applyFill="1" applyBorder="1" applyAlignment="1" applyProtection="1">
      <alignment horizontal="right" wrapText="1"/>
      <protection locked="0"/>
    </xf>
    <xf numFmtId="1" fontId="5" fillId="2" borderId="1" xfId="0" applyNumberFormat="1" applyFont="1" applyFill="1" applyBorder="1" applyAlignment="1" applyProtection="1">
      <alignment horizontal="center" wrapText="1"/>
    </xf>
    <xf numFmtId="49" fontId="5" fillId="3" borderId="1" xfId="0" applyNumberFormat="1" applyFont="1" applyFill="1" applyBorder="1" applyAlignment="1" applyProtection="1">
      <alignment horizontal="center" wrapText="1"/>
      <protection locked="0"/>
    </xf>
    <xf numFmtId="0" fontId="4" fillId="0" borderId="0" xfId="0" applyFont="1" applyAlignment="1">
      <alignment horizontal="justify" vertical="top"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5"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2" borderId="4" xfId="0" applyNumberFormat="1" applyFont="1" applyFill="1" applyBorder="1" applyAlignment="1" applyProtection="1">
      <alignment horizontal="right" vertical="center" wrapText="1"/>
    </xf>
    <xf numFmtId="164" fontId="8" fillId="2" borderId="4" xfId="0" applyNumberFormat="1" applyFont="1" applyFill="1" applyBorder="1" applyAlignment="1" applyProtection="1">
      <alignment horizontal="right" vertical="center" wrapText="1"/>
      <protection locked="0"/>
    </xf>
    <xf numFmtId="0" fontId="4" fillId="0" borderId="4" xfId="0" applyFont="1" applyBorder="1" applyAlignment="1">
      <alignment vertical="center" wrapText="1"/>
    </xf>
    <xf numFmtId="49" fontId="4" fillId="0" borderId="4" xfId="0" applyNumberFormat="1" applyFont="1" applyBorder="1" applyAlignment="1">
      <alignment horizontal="center" vertical="center" wrapText="1"/>
    </xf>
    <xf numFmtId="164" fontId="4"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xf>
    <xf numFmtId="0" fontId="8" fillId="0" borderId="4" xfId="0" applyFont="1" applyBorder="1" applyAlignment="1">
      <alignment horizontal="justify" vertical="center" wrapText="1"/>
    </xf>
    <xf numFmtId="0" fontId="5" fillId="0" borderId="4" xfId="0" applyFont="1" applyBorder="1" applyAlignment="1">
      <alignment horizontal="justify" vertical="center" wrapText="1"/>
    </xf>
    <xf numFmtId="164" fontId="5" fillId="2" borderId="4" xfId="0" applyNumberFormat="1" applyFont="1" applyFill="1" applyBorder="1" applyAlignment="1" applyProtection="1">
      <alignment horizontal="right" vertical="center" wrapText="1"/>
    </xf>
    <xf numFmtId="0" fontId="4" fillId="0" borderId="4" xfId="0" applyFont="1" applyBorder="1" applyAlignment="1">
      <alignment horizontal="justify"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164" fontId="8" fillId="2" borderId="4" xfId="0" applyNumberFormat="1" applyFont="1" applyFill="1" applyBorder="1" applyAlignment="1" applyProtection="1">
      <alignment horizontal="right" vertical="center"/>
      <protection locked="0"/>
    </xf>
    <xf numFmtId="164" fontId="8"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xf>
    <xf numFmtId="164" fontId="5" fillId="2" borderId="4" xfId="0" applyNumberFormat="1" applyFont="1" applyFill="1" applyBorder="1" applyAlignment="1" applyProtection="1">
      <alignment horizontal="right" vertical="center"/>
      <protection locked="0"/>
    </xf>
    <xf numFmtId="164" fontId="8" fillId="0" borderId="4" xfId="0" applyNumberFormat="1" applyFont="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0" fontId="7" fillId="0" borderId="4" xfId="0" applyFont="1" applyBorder="1" applyAlignment="1">
      <alignment vertical="center" wrapText="1"/>
    </xf>
    <xf numFmtId="164" fontId="6" fillId="2" borderId="4" xfId="0" applyNumberFormat="1" applyFont="1" applyFill="1" applyBorder="1" applyAlignment="1" applyProtection="1">
      <alignment horizontal="right" vertical="center"/>
      <protection locked="0"/>
    </xf>
    <xf numFmtId="164" fontId="6" fillId="2" borderId="4" xfId="0" applyNumberFormat="1" applyFont="1" applyFill="1" applyBorder="1" applyAlignment="1" applyProtection="1">
      <alignment horizontal="right" vertical="center"/>
    </xf>
    <xf numFmtId="0" fontId="15" fillId="0" borderId="4" xfId="0" applyFont="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4" fillId="0" borderId="0" xfId="0" applyFont="1" applyBorder="1" applyAlignment="1">
      <alignment horizontal="right" vertical="center"/>
    </xf>
    <xf numFmtId="0" fontId="4" fillId="2" borderId="0" xfId="0" applyFont="1" applyFill="1" applyBorder="1" applyAlignment="1" applyProtection="1">
      <alignment horizontal="right" vertical="center"/>
      <protection locked="0"/>
    </xf>
    <xf numFmtId="0" fontId="5" fillId="0" borderId="0" xfId="0" applyFont="1" applyBorder="1" applyAlignment="1">
      <alignment vertical="center" wrapText="1"/>
    </xf>
    <xf numFmtId="0" fontId="4" fillId="2" borderId="0" xfId="0" applyFont="1" applyFill="1" applyBorder="1" applyAlignment="1">
      <alignment horizontal="right" vertical="center"/>
    </xf>
    <xf numFmtId="0" fontId="16" fillId="0" borderId="0" xfId="0" applyFont="1"/>
    <xf numFmtId="2" fontId="8" fillId="0" borderId="0" xfId="0" applyNumberFormat="1" applyFont="1" applyBorder="1" applyAlignment="1" applyProtection="1">
      <alignment horizontal="right" vertical="center"/>
    </xf>
    <xf numFmtId="2" fontId="8" fillId="0" borderId="0" xfId="0" applyNumberFormat="1" applyFont="1" applyBorder="1" applyAlignment="1" applyProtection="1">
      <alignment horizontal="right" vertical="center" wrapText="1"/>
      <protection locked="0"/>
    </xf>
    <xf numFmtId="2" fontId="4" fillId="0" borderId="0" xfId="0" applyNumberFormat="1" applyFont="1" applyBorder="1" applyAlignment="1" applyProtection="1">
      <alignment horizontal="right" vertical="center"/>
      <protection locked="0"/>
    </xf>
    <xf numFmtId="2" fontId="4" fillId="0" borderId="0" xfId="0" applyNumberFormat="1" applyFont="1" applyBorder="1" applyAlignment="1" applyProtection="1">
      <alignment horizontal="right" vertical="center" wrapText="1"/>
      <protection locked="0"/>
    </xf>
    <xf numFmtId="2" fontId="5" fillId="0" borderId="0" xfId="0" applyNumberFormat="1" applyFont="1" applyBorder="1" applyAlignment="1" applyProtection="1">
      <alignment horizontal="right" vertical="center"/>
    </xf>
    <xf numFmtId="2" fontId="5" fillId="0" borderId="0" xfId="0" applyNumberFormat="1" applyFont="1" applyBorder="1" applyAlignment="1" applyProtection="1">
      <alignment horizontal="right" vertical="center" wrapText="1"/>
      <protection locked="0"/>
    </xf>
    <xf numFmtId="2" fontId="8" fillId="0" borderId="0" xfId="0" applyNumberFormat="1" applyFont="1" applyBorder="1" applyAlignment="1" applyProtection="1">
      <alignment horizontal="right" vertical="center"/>
      <protection locked="0"/>
    </xf>
    <xf numFmtId="0" fontId="8" fillId="0" borderId="6" xfId="0" applyFont="1" applyBorder="1" applyAlignment="1">
      <alignment vertical="center" wrapText="1"/>
    </xf>
    <xf numFmtId="0" fontId="8" fillId="0" borderId="6" xfId="0" applyFont="1" applyBorder="1" applyAlignment="1">
      <alignment horizontal="center" vertical="center" wrapText="1"/>
    </xf>
    <xf numFmtId="164" fontId="8" fillId="2" borderId="6" xfId="0" applyNumberFormat="1" applyFont="1" applyFill="1" applyBorder="1" applyAlignment="1" applyProtection="1">
      <alignment horizontal="right" vertical="center"/>
      <protection locked="0"/>
    </xf>
    <xf numFmtId="164" fontId="8" fillId="2" borderId="6" xfId="0" applyNumberFormat="1" applyFont="1" applyFill="1" applyBorder="1" applyAlignment="1" applyProtection="1">
      <alignment horizontal="right" vertical="center"/>
    </xf>
    <xf numFmtId="164" fontId="5" fillId="0" borderId="6" xfId="0" applyNumberFormat="1" applyFont="1" applyBorder="1" applyAlignment="1" applyProtection="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164" fontId="4" fillId="2" borderId="8" xfId="0" applyNumberFormat="1" applyFont="1" applyFill="1" applyBorder="1" applyAlignment="1" applyProtection="1">
      <alignment horizontal="right" vertical="center"/>
      <protection locked="0"/>
    </xf>
    <xf numFmtId="164" fontId="4" fillId="0" borderId="8" xfId="0" applyNumberFormat="1" applyFont="1" applyBorder="1" applyAlignment="1" applyProtection="1">
      <alignment horizontal="right" vertical="center"/>
      <protection locked="0"/>
    </xf>
    <xf numFmtId="164" fontId="4" fillId="0" borderId="9" xfId="0" applyNumberFormat="1" applyFont="1" applyBorder="1" applyAlignment="1" applyProtection="1">
      <alignment horizontal="right" vertical="center"/>
      <protection locked="0"/>
    </xf>
    <xf numFmtId="0" fontId="17" fillId="0" borderId="5"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2" fillId="0" borderId="4" xfId="0" applyFont="1" applyBorder="1" applyAlignment="1">
      <alignment horizontal="center" wrapText="1"/>
    </xf>
    <xf numFmtId="0" fontId="16" fillId="0" borderId="1" xfId="0" applyFont="1" applyBorder="1" applyAlignment="1">
      <alignment horizontal="center"/>
    </xf>
    <xf numFmtId="0" fontId="1" fillId="0" borderId="1" xfId="0" applyFont="1" applyBorder="1" applyAlignment="1">
      <alignment horizontal="left"/>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6" fillId="0" borderId="3" xfId="0" applyFont="1" applyBorder="1" applyAlignment="1">
      <alignment horizontal="center" vertical="top" wrapText="1"/>
    </xf>
    <xf numFmtId="0" fontId="7" fillId="0" borderId="2" xfId="0" applyFont="1" applyBorder="1" applyAlignment="1">
      <alignment horizontal="center" wrapText="1"/>
    </xf>
    <xf numFmtId="0" fontId="7" fillId="0" borderId="2" xfId="0" applyFont="1" applyBorder="1" applyAlignment="1">
      <alignment horizontal="center" vertical="center" wrapText="1"/>
    </xf>
    <xf numFmtId="0" fontId="5" fillId="0" borderId="0" xfId="0" applyFont="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1;&#1072;&#1088;&#1080;&#1089;&#1072;/Desktop/&#1047;&#1074;&#1110;&#1090;%20&#1078;&#1086;&#1074;&#1090;&#1077;&#1085;&#1100;%202%20&#1110;%20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2.4 (7)"/>
      <sheetName val="Ф.2.4 (6)"/>
      <sheetName val="Ф.2.4 (5)"/>
      <sheetName val="Ф.2.4 (4)"/>
      <sheetName val="Ф.2.4 (3)"/>
      <sheetName val="Ф.2.4 (2)"/>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sheetData sheetId="3"/>
      <sheetData sheetId="4"/>
      <sheetData sheetId="5"/>
      <sheetData sheetId="6"/>
      <sheetData sheetId="7"/>
      <sheetData sheetId="8">
        <row r="3">
          <cell r="B3" t="str">
            <v>Відділ освіти Лисянської районної державної адміністрації</v>
          </cell>
        </row>
        <row r="5">
          <cell r="B5" t="str">
            <v>пл.Миру 27. см.Лисянка Лисянського р-н Черкаської обл</v>
          </cell>
        </row>
        <row r="7">
          <cell r="F7">
            <v>2</v>
          </cell>
        </row>
        <row r="10">
          <cell r="H10" t="str">
            <v>010</v>
          </cell>
          <cell r="I10" t="str">
            <v>Орган з питань освіти та науки України</v>
          </cell>
        </row>
        <row r="13">
          <cell r="A13" t="str">
            <v>за ЄДРПОУ</v>
          </cell>
          <cell r="B13" t="str">
            <v>02147167</v>
          </cell>
        </row>
        <row r="14">
          <cell r="A14" t="str">
            <v>за КОАТУУ</v>
          </cell>
          <cell r="B14">
            <v>7122855100</v>
          </cell>
        </row>
        <row r="15">
          <cell r="A15" t="str">
            <v>за КОПФГ</v>
          </cell>
          <cell r="B15">
            <v>410</v>
          </cell>
          <cell r="D15" t="str">
            <v>Орган державної влади</v>
          </cell>
        </row>
        <row r="17">
          <cell r="B17" t="str">
            <v>ІІІ квартал</v>
          </cell>
          <cell r="C17" t="str">
            <v>2017 р.</v>
          </cell>
        </row>
        <row r="19">
          <cell r="C19" t="str">
            <v>"09"жовтня 2017 року</v>
          </cell>
        </row>
        <row r="26">
          <cell r="F26" t="str">
            <v>Л.М.Гнатюк</v>
          </cell>
        </row>
        <row r="28">
          <cell r="F28" t="str">
            <v>С.А.Шуляка</v>
          </cell>
        </row>
        <row r="30">
          <cell r="F30" t="str">
            <v xml:space="preserve">Керівник </v>
          </cell>
        </row>
        <row r="31">
          <cell r="F31" t="str">
            <v>Головний бухгалтер</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ow r="11">
          <cell r="A11" t="str">
            <v>Організаційно-правова форма господарювання</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ow r="5">
          <cell r="A5" t="str">
            <v>про надходження і використання інших надходжень спеціального фонду (форма</v>
          </cell>
          <cell r="C5" t="str">
            <v xml:space="preserve">№ 4-3д, </v>
          </cell>
          <cell r="D5" t="str">
            <v>№ 4-3м)</v>
          </cell>
        </row>
      </sheetData>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7">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8"/>
      <sheetData sheetId="289">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103"/>
  <sheetViews>
    <sheetView tabSelected="1" topLeftCell="A7" workbookViewId="0">
      <selection activeCell="N13" sqref="N13"/>
    </sheetView>
  </sheetViews>
  <sheetFormatPr defaultRowHeight="15"/>
  <cols>
    <col min="1" max="1" width="39.85546875" customWidth="1"/>
    <col min="4" max="4" width="11.5703125" customWidth="1"/>
    <col min="5" max="5" width="11" customWidth="1"/>
    <col min="9" max="9" width="11.42578125" customWidth="1"/>
    <col min="10" max="10" width="10.85546875" customWidth="1"/>
    <col min="12" max="12" width="0.28515625" customWidth="1"/>
  </cols>
  <sheetData>
    <row r="1" spans="1:14">
      <c r="A1" s="1"/>
      <c r="B1" s="1"/>
      <c r="C1" s="1"/>
      <c r="D1" s="1"/>
      <c r="E1" s="1"/>
      <c r="F1" s="1"/>
      <c r="G1" s="1"/>
      <c r="H1" s="1"/>
      <c r="I1" s="93" t="s">
        <v>0</v>
      </c>
      <c r="J1" s="93"/>
      <c r="K1" s="93"/>
      <c r="L1" s="93"/>
      <c r="M1" s="93"/>
      <c r="N1" s="93"/>
    </row>
    <row r="2" spans="1:14">
      <c r="A2" s="1"/>
      <c r="B2" s="1"/>
      <c r="C2" s="1"/>
      <c r="D2" s="1"/>
      <c r="E2" s="1"/>
      <c r="F2" s="1"/>
      <c r="G2" s="1"/>
      <c r="H2" s="2"/>
      <c r="I2" s="93"/>
      <c r="J2" s="93"/>
      <c r="K2" s="93"/>
      <c r="L2" s="93"/>
      <c r="M2" s="93"/>
      <c r="N2" s="93"/>
    </row>
    <row r="3" spans="1:14">
      <c r="A3" s="1"/>
      <c r="B3" s="1"/>
      <c r="C3" s="1"/>
      <c r="D3" s="1"/>
      <c r="E3" s="1"/>
      <c r="F3" s="1"/>
      <c r="G3" s="1"/>
      <c r="H3" s="2"/>
      <c r="I3" s="93"/>
      <c r="J3" s="93"/>
      <c r="K3" s="93"/>
      <c r="L3" s="93"/>
      <c r="M3" s="93"/>
      <c r="N3" s="93"/>
    </row>
    <row r="4" spans="1:14">
      <c r="A4" s="94" t="s">
        <v>1</v>
      </c>
      <c r="B4" s="94"/>
      <c r="C4" s="94"/>
      <c r="D4" s="94"/>
      <c r="E4" s="94"/>
      <c r="F4" s="94"/>
      <c r="G4" s="94"/>
      <c r="H4" s="94"/>
      <c r="I4" s="94"/>
      <c r="J4" s="94"/>
      <c r="K4" s="94"/>
      <c r="L4" s="94"/>
      <c r="M4" s="94"/>
      <c r="N4" s="3"/>
    </row>
    <row r="5" spans="1:14">
      <c r="A5" s="95" t="str">
        <f>IF([1]ЗАПОЛНИТЬ!$F$7=1,CONCATENATE([1]шапки!A5),CONCATENATE([1]шапки!A5,[1]шапки!C5))</f>
        <v xml:space="preserve">про надходження і використання інших надходжень спеціального фонду (форма№ 4-3д, </v>
      </c>
      <c r="B5" s="95"/>
      <c r="C5" s="95"/>
      <c r="D5" s="95"/>
      <c r="E5" s="95"/>
      <c r="F5" s="95"/>
      <c r="G5" s="95"/>
      <c r="H5" s="95"/>
      <c r="I5" s="4" t="str">
        <f>IF([1]ЗАПОЛНИТЬ!$F$7=1,[1]шапки!C5,[1]шапки!D5)</f>
        <v>№ 4-3м)</v>
      </c>
      <c r="J5" s="3" t="str">
        <f>IF([1]ЗАПОЛНИТЬ!$F$7=1,[1]шапки!D5,"")</f>
        <v/>
      </c>
      <c r="K5" s="3"/>
      <c r="L5" s="5"/>
      <c r="M5" s="5"/>
      <c r="N5" s="3"/>
    </row>
    <row r="6" spans="1:14">
      <c r="A6" s="94" t="str">
        <f>CONCATENATE("за ",[1]ЗАПОЛНИТЬ!$B$17," ",[1]ЗАПОЛНИТЬ!$C$17)</f>
        <v>за ІІІ квартал 2017 р.</v>
      </c>
      <c r="B6" s="94"/>
      <c r="C6" s="94"/>
      <c r="D6" s="94"/>
      <c r="E6" s="94"/>
      <c r="F6" s="94"/>
      <c r="G6" s="94"/>
      <c r="H6" s="94"/>
      <c r="I6" s="94"/>
      <c r="J6" s="94"/>
      <c r="K6" s="94"/>
      <c r="L6" s="94"/>
      <c r="M6" s="94"/>
      <c r="N6" s="1"/>
    </row>
    <row r="7" spans="1:14">
      <c r="A7" s="6"/>
      <c r="B7" s="6"/>
      <c r="C7" s="6"/>
      <c r="D7" s="6"/>
      <c r="E7" s="6"/>
      <c r="F7" s="6"/>
      <c r="G7" s="6"/>
      <c r="H7" s="6"/>
      <c r="I7" s="6"/>
      <c r="J7" s="6"/>
      <c r="K7" s="6"/>
      <c r="L7" s="6"/>
      <c r="M7" s="6"/>
      <c r="N7" s="6"/>
    </row>
    <row r="8" spans="1:14" ht="3" customHeight="1">
      <c r="A8" s="6"/>
      <c r="B8" s="6"/>
      <c r="C8" s="6"/>
      <c r="D8" s="6"/>
      <c r="E8" s="6"/>
      <c r="F8" s="6"/>
      <c r="G8" s="6"/>
      <c r="H8" s="6"/>
      <c r="I8" s="6"/>
      <c r="J8" s="6"/>
      <c r="K8" s="6"/>
      <c r="L8" s="6"/>
      <c r="M8" s="96" t="s">
        <v>2</v>
      </c>
      <c r="N8" s="96"/>
    </row>
    <row r="9" spans="1:14">
      <c r="A9" s="7" t="s">
        <v>3</v>
      </c>
      <c r="B9" s="92" t="str">
        <f>[1]ЗАПОЛНИТЬ!B3</f>
        <v>Відділ освіти Лисянської районної державної адміністрації</v>
      </c>
      <c r="C9" s="92"/>
      <c r="D9" s="92"/>
      <c r="E9" s="92"/>
      <c r="F9" s="92"/>
      <c r="G9" s="92"/>
      <c r="H9" s="92"/>
      <c r="I9" s="92"/>
      <c r="J9" s="92"/>
      <c r="K9" s="8" t="str">
        <f>[1]ЗАПОЛНИТЬ!A13</f>
        <v>за ЄДРПОУ</v>
      </c>
      <c r="L9" s="6"/>
      <c r="M9" s="88" t="str">
        <f>[1]ЗАПОЛНИТЬ!B13</f>
        <v>02147167</v>
      </c>
      <c r="N9" s="88"/>
    </row>
    <row r="10" spans="1:14">
      <c r="A10" s="9" t="s">
        <v>4</v>
      </c>
      <c r="B10" s="87" t="str">
        <f>[1]ЗАПОЛНИТЬ!B5</f>
        <v>пл.Миру 27. см.Лисянка Лисянського р-н Черкаської обл</v>
      </c>
      <c r="C10" s="87"/>
      <c r="D10" s="87"/>
      <c r="E10" s="87"/>
      <c r="F10" s="87"/>
      <c r="G10" s="87"/>
      <c r="H10" s="87"/>
      <c r="I10" s="87"/>
      <c r="J10" s="87"/>
      <c r="K10" s="8" t="str">
        <f>[1]ЗАПОЛНИТЬ!A14</f>
        <v>за КОАТУУ</v>
      </c>
      <c r="L10" s="6"/>
      <c r="M10" s="88">
        <f>[1]ЗАПОЛНИТЬ!B14</f>
        <v>7122855100</v>
      </c>
      <c r="N10" s="88"/>
    </row>
    <row r="11" spans="1:14" ht="24" customHeight="1">
      <c r="A11" s="9" t="str">
        <f>[1]Ф.4.2.КФК15!A11</f>
        <v>Організаційно-правова форма господарювання</v>
      </c>
      <c r="B11" s="87" t="str">
        <f>[1]ЗАПОЛНИТЬ!D15</f>
        <v>Орган державної влади</v>
      </c>
      <c r="C11" s="87"/>
      <c r="D11" s="87"/>
      <c r="E11" s="87"/>
      <c r="F11" s="87"/>
      <c r="G11" s="87"/>
      <c r="H11" s="87"/>
      <c r="I11" s="87"/>
      <c r="J11" s="87"/>
      <c r="K11" s="8" t="str">
        <f>[1]ЗАПОЛНИТЬ!A15</f>
        <v>за КОПФГ</v>
      </c>
      <c r="L11" s="6"/>
      <c r="M11" s="89">
        <f>[1]ЗАПОЛНИТЬ!B15</f>
        <v>410</v>
      </c>
      <c r="N11" s="89"/>
    </row>
    <row r="12" spans="1:14" ht="22.5" customHeight="1">
      <c r="A12" s="90" t="s">
        <v>5</v>
      </c>
      <c r="B12" s="90"/>
      <c r="C12" s="10"/>
      <c r="D12" s="11">
        <f>[1]ЗАПОЛНИТЬ!H9</f>
        <v>0</v>
      </c>
      <c r="E12" s="91" t="str">
        <f>IF(D12&gt;0,VLOOKUP(D12,'[1]ДовидникКВК(ГОС)'!A:B,2,FALSE),"")</f>
        <v/>
      </c>
      <c r="F12" s="91"/>
      <c r="G12" s="91"/>
      <c r="H12" s="91"/>
      <c r="I12" s="91"/>
      <c r="J12" s="91"/>
      <c r="K12" s="12"/>
      <c r="L12" s="13"/>
      <c r="M12" s="13"/>
      <c r="N12" s="14"/>
    </row>
    <row r="13" spans="1:14" ht="26.25" customHeight="1">
      <c r="A13" s="84" t="s">
        <v>6</v>
      </c>
      <c r="B13" s="84"/>
      <c r="C13" s="10"/>
      <c r="D13" s="15"/>
      <c r="E13" s="85" t="str">
        <f>IF(D13&gt;0,VLOOKUP(D13,[1]ДовидникКПК!B:C,2,FALSE),"")</f>
        <v/>
      </c>
      <c r="F13" s="85"/>
      <c r="G13" s="85"/>
      <c r="H13" s="85"/>
      <c r="I13" s="85"/>
      <c r="J13" s="85"/>
      <c r="K13" s="85"/>
      <c r="L13" s="85"/>
      <c r="M13" s="85"/>
      <c r="N13" s="14"/>
    </row>
    <row r="14" spans="1:14" ht="23.25" customHeight="1">
      <c r="A14" s="84" t="s">
        <v>7</v>
      </c>
      <c r="B14" s="84"/>
      <c r="C14" s="10"/>
      <c r="D14" s="16" t="str">
        <f>[1]ЗАПОЛНИТЬ!H10</f>
        <v>010</v>
      </c>
      <c r="E14" s="86" t="str">
        <f>[1]ЗАПОЛНИТЬ!I10</f>
        <v>Орган з питань освіти та науки України</v>
      </c>
      <c r="F14" s="86"/>
      <c r="G14" s="86"/>
      <c r="H14" s="86"/>
      <c r="I14" s="86"/>
      <c r="J14" s="86"/>
      <c r="K14" s="86"/>
      <c r="L14" s="86"/>
      <c r="M14" s="86"/>
      <c r="N14" s="14"/>
    </row>
    <row r="15" spans="1:14" ht="21.75" customHeight="1">
      <c r="A15" s="84" t="s">
        <v>8</v>
      </c>
      <c r="B15" s="84"/>
      <c r="C15" s="10"/>
      <c r="D15" s="17" t="s">
        <v>9</v>
      </c>
      <c r="E15" s="86"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86"/>
      <c r="G15" s="86"/>
      <c r="H15" s="86"/>
      <c r="I15" s="86"/>
      <c r="J15" s="86"/>
      <c r="K15" s="86"/>
      <c r="L15" s="86"/>
      <c r="M15" s="86"/>
      <c r="N15" s="14"/>
    </row>
    <row r="16" spans="1:14" ht="14.25" customHeight="1">
      <c r="A16" s="18" t="s">
        <v>10</v>
      </c>
      <c r="B16" s="6"/>
      <c r="C16" s="6"/>
      <c r="D16" s="6"/>
      <c r="E16" s="6" t="s">
        <v>104</v>
      </c>
      <c r="F16" s="6"/>
      <c r="G16" s="6"/>
      <c r="H16" s="6"/>
      <c r="I16" s="6"/>
      <c r="J16" s="6"/>
      <c r="K16" s="6"/>
      <c r="L16" s="6"/>
      <c r="M16" s="6"/>
      <c r="N16" s="6"/>
    </row>
    <row r="17" spans="1:14" ht="14.25" customHeight="1" thickBot="1">
      <c r="A17" s="18" t="s">
        <v>11</v>
      </c>
      <c r="B17" s="6"/>
      <c r="C17" s="6"/>
      <c r="D17" s="6"/>
      <c r="E17" s="6"/>
      <c r="F17" s="6"/>
      <c r="G17" s="6"/>
      <c r="H17" s="6"/>
      <c r="I17" s="6"/>
      <c r="J17" s="6"/>
      <c r="K17" s="6"/>
      <c r="L17" s="6"/>
      <c r="M17" s="6"/>
      <c r="N17" s="6"/>
    </row>
    <row r="18" spans="1:14" ht="16.5" thickTop="1" thickBot="1">
      <c r="A18" s="83" t="s">
        <v>12</v>
      </c>
      <c r="B18" s="81" t="s">
        <v>13</v>
      </c>
      <c r="C18" s="81" t="s">
        <v>14</v>
      </c>
      <c r="D18" s="81" t="s">
        <v>15</v>
      </c>
      <c r="E18" s="81" t="s">
        <v>16</v>
      </c>
      <c r="F18" s="81" t="s">
        <v>17</v>
      </c>
      <c r="G18" s="81"/>
      <c r="H18" s="81" t="s">
        <v>18</v>
      </c>
      <c r="I18" s="81" t="s">
        <v>19</v>
      </c>
      <c r="J18" s="81" t="s">
        <v>20</v>
      </c>
      <c r="K18" s="81"/>
      <c r="L18" s="81"/>
      <c r="M18" s="81" t="s">
        <v>21</v>
      </c>
      <c r="N18" s="81"/>
    </row>
    <row r="19" spans="1:14" ht="16.5" thickTop="1" thickBot="1">
      <c r="A19" s="83"/>
      <c r="B19" s="81"/>
      <c r="C19" s="81"/>
      <c r="D19" s="81"/>
      <c r="E19" s="81"/>
      <c r="F19" s="81" t="s">
        <v>22</v>
      </c>
      <c r="G19" s="82" t="s">
        <v>23</v>
      </c>
      <c r="H19" s="81"/>
      <c r="I19" s="81"/>
      <c r="J19" s="81" t="s">
        <v>22</v>
      </c>
      <c r="K19" s="82" t="s">
        <v>24</v>
      </c>
      <c r="L19" s="81"/>
      <c r="M19" s="81" t="s">
        <v>22</v>
      </c>
      <c r="N19" s="78" t="s">
        <v>23</v>
      </c>
    </row>
    <row r="20" spans="1:14" ht="16.5" thickTop="1" thickBot="1">
      <c r="A20" s="83"/>
      <c r="B20" s="81"/>
      <c r="C20" s="81"/>
      <c r="D20" s="81"/>
      <c r="E20" s="81"/>
      <c r="F20" s="81"/>
      <c r="G20" s="82"/>
      <c r="H20" s="81"/>
      <c r="I20" s="81"/>
      <c r="J20" s="81"/>
      <c r="K20" s="82"/>
      <c r="L20" s="81"/>
      <c r="M20" s="81"/>
      <c r="N20" s="78"/>
    </row>
    <row r="21" spans="1:14" ht="16.5" thickTop="1" thickBot="1">
      <c r="A21" s="19">
        <v>1</v>
      </c>
      <c r="B21" s="19">
        <v>2</v>
      </c>
      <c r="C21" s="19">
        <v>3</v>
      </c>
      <c r="D21" s="19">
        <v>4</v>
      </c>
      <c r="E21" s="19">
        <v>5</v>
      </c>
      <c r="F21" s="19">
        <v>6</v>
      </c>
      <c r="G21" s="19">
        <v>7</v>
      </c>
      <c r="H21" s="19">
        <v>8</v>
      </c>
      <c r="I21" s="19">
        <v>9</v>
      </c>
      <c r="J21" s="19">
        <v>10</v>
      </c>
      <c r="K21" s="19">
        <v>11</v>
      </c>
      <c r="L21" s="19"/>
      <c r="M21" s="19">
        <v>13</v>
      </c>
      <c r="N21" s="19">
        <v>14</v>
      </c>
    </row>
    <row r="22" spans="1:14" ht="25.5" customHeight="1" thickTop="1" thickBot="1">
      <c r="A22" s="20" t="s">
        <v>25</v>
      </c>
      <c r="B22" s="20" t="s">
        <v>26</v>
      </c>
      <c r="C22" s="21" t="s">
        <v>27</v>
      </c>
      <c r="D22" s="22"/>
      <c r="E22" s="22"/>
      <c r="F22" s="22"/>
      <c r="G22" s="22"/>
      <c r="H22" s="22"/>
      <c r="I22" s="22"/>
      <c r="J22" s="22"/>
      <c r="K22" s="22"/>
      <c r="L22" s="22"/>
      <c r="M22" s="22"/>
      <c r="N22" s="22">
        <f>N24+N59+N79+N84</f>
        <v>0</v>
      </c>
    </row>
    <row r="23" spans="1:14" ht="15" customHeight="1" thickTop="1" thickBot="1">
      <c r="A23" s="23" t="s">
        <v>28</v>
      </c>
      <c r="B23" s="20"/>
      <c r="C23" s="21"/>
      <c r="D23" s="22"/>
      <c r="E23" s="22"/>
      <c r="F23" s="22"/>
      <c r="G23" s="22"/>
      <c r="H23" s="22"/>
      <c r="I23" s="22"/>
      <c r="J23" s="22"/>
      <c r="K23" s="22"/>
      <c r="L23" s="22"/>
      <c r="M23" s="22"/>
      <c r="N23" s="22"/>
    </row>
    <row r="24" spans="1:14" ht="16.5" customHeight="1" thickTop="1" thickBot="1">
      <c r="A24" s="23" t="s">
        <v>29</v>
      </c>
      <c r="B24" s="20">
        <v>2000</v>
      </c>
      <c r="C24" s="21" t="s">
        <v>30</v>
      </c>
      <c r="D24" s="22">
        <f t="shared" ref="D24:J24" si="0">D25+D30+D47+D50+D54+D58</f>
        <v>0</v>
      </c>
      <c r="E24" s="22">
        <v>0</v>
      </c>
      <c r="F24" s="22">
        <f>F25+F30+F47+F50+F54+F58</f>
        <v>0</v>
      </c>
      <c r="G24" s="22">
        <f>G25+G30+G47+G50+G54+G58</f>
        <v>0</v>
      </c>
      <c r="H24" s="22">
        <f t="shared" si="0"/>
        <v>0</v>
      </c>
      <c r="I24" s="22">
        <f t="shared" si="0"/>
        <v>0</v>
      </c>
      <c r="J24" s="22">
        <f t="shared" si="0"/>
        <v>0</v>
      </c>
      <c r="K24" s="22">
        <f>K25+K30+K47+K50+K54+K58</f>
        <v>0</v>
      </c>
      <c r="L24" s="22">
        <f>L25+L30+L47+L50+L54+L58</f>
        <v>0</v>
      </c>
      <c r="M24" s="22">
        <f>F24-H24+I24-J24</f>
        <v>0</v>
      </c>
      <c r="N24" s="22">
        <f>N25+N30+N47+N50+N54+N58</f>
        <v>0</v>
      </c>
    </row>
    <row r="25" spans="1:14" ht="21.75" customHeight="1" thickTop="1" thickBot="1">
      <c r="A25" s="24" t="s">
        <v>31</v>
      </c>
      <c r="B25" s="20">
        <v>2100</v>
      </c>
      <c r="C25" s="21" t="s">
        <v>32</v>
      </c>
      <c r="D25" s="22">
        <f>D26+D29</f>
        <v>0</v>
      </c>
      <c r="E25" s="22">
        <v>0</v>
      </c>
      <c r="F25" s="22">
        <f t="shared" ref="F25:L25" si="1">F26+F29</f>
        <v>0</v>
      </c>
      <c r="G25" s="22">
        <f t="shared" si="1"/>
        <v>0</v>
      </c>
      <c r="H25" s="22">
        <f t="shared" si="1"/>
        <v>0</v>
      </c>
      <c r="I25" s="22">
        <f t="shared" si="1"/>
        <v>0</v>
      </c>
      <c r="J25" s="22">
        <f t="shared" si="1"/>
        <v>0</v>
      </c>
      <c r="K25" s="22">
        <f t="shared" si="1"/>
        <v>0</v>
      </c>
      <c r="L25" s="22">
        <f t="shared" si="1"/>
        <v>0</v>
      </c>
      <c r="M25" s="22">
        <f t="shared" ref="M25:M85" si="2">F25-H25+I25-J25</f>
        <v>0</v>
      </c>
      <c r="N25" s="22">
        <f>N26+N29</f>
        <v>0</v>
      </c>
    </row>
    <row r="26" spans="1:14" ht="14.25" customHeight="1" thickTop="1" thickBot="1">
      <c r="A26" s="25" t="s">
        <v>33</v>
      </c>
      <c r="B26" s="26">
        <v>2110</v>
      </c>
      <c r="C26" s="27" t="s">
        <v>34</v>
      </c>
      <c r="D26" s="28">
        <f t="shared" ref="D26:L26" si="3">SUM(D27:D28)</f>
        <v>0</v>
      </c>
      <c r="E26" s="29">
        <v>0</v>
      </c>
      <c r="F26" s="28">
        <f>SUM(F27:F28)</f>
        <v>0</v>
      </c>
      <c r="G26" s="28">
        <f>SUM(G27:G28)</f>
        <v>0</v>
      </c>
      <c r="H26" s="28">
        <f t="shared" si="3"/>
        <v>0</v>
      </c>
      <c r="I26" s="28">
        <f t="shared" si="3"/>
        <v>0</v>
      </c>
      <c r="J26" s="28">
        <f t="shared" si="3"/>
        <v>0</v>
      </c>
      <c r="K26" s="28">
        <f>SUM(K27:K28)</f>
        <v>0</v>
      </c>
      <c r="L26" s="28">
        <f t="shared" si="3"/>
        <v>0</v>
      </c>
      <c r="M26" s="22">
        <f t="shared" si="2"/>
        <v>0</v>
      </c>
      <c r="N26" s="28">
        <f>SUM(N27:N28)</f>
        <v>0</v>
      </c>
    </row>
    <row r="27" spans="1:14" ht="13.5" customHeight="1" thickTop="1" thickBot="1">
      <c r="A27" s="30" t="s">
        <v>35</v>
      </c>
      <c r="B27" s="23">
        <v>2111</v>
      </c>
      <c r="C27" s="31" t="s">
        <v>36</v>
      </c>
      <c r="D27" s="32">
        <v>0</v>
      </c>
      <c r="E27" s="33">
        <v>0</v>
      </c>
      <c r="F27" s="32">
        <v>0</v>
      </c>
      <c r="G27" s="32">
        <v>0</v>
      </c>
      <c r="H27" s="32">
        <v>0</v>
      </c>
      <c r="I27" s="32">
        <v>0</v>
      </c>
      <c r="J27" s="32">
        <v>0</v>
      </c>
      <c r="K27" s="32">
        <v>0</v>
      </c>
      <c r="L27" s="32">
        <v>0</v>
      </c>
      <c r="M27" s="22">
        <f t="shared" si="2"/>
        <v>0</v>
      </c>
      <c r="N27" s="32">
        <v>0</v>
      </c>
    </row>
    <row r="28" spans="1:14" ht="20.25" customHeight="1" thickTop="1" thickBot="1">
      <c r="A28" s="30" t="s">
        <v>37</v>
      </c>
      <c r="B28" s="23">
        <v>2112</v>
      </c>
      <c r="C28" s="31" t="s">
        <v>38</v>
      </c>
      <c r="D28" s="32">
        <v>0</v>
      </c>
      <c r="E28" s="33">
        <v>0</v>
      </c>
      <c r="F28" s="32">
        <v>0</v>
      </c>
      <c r="G28" s="32">
        <v>0</v>
      </c>
      <c r="H28" s="32">
        <v>0</v>
      </c>
      <c r="I28" s="32">
        <v>0</v>
      </c>
      <c r="J28" s="32">
        <v>0</v>
      </c>
      <c r="K28" s="32">
        <v>0</v>
      </c>
      <c r="L28" s="32">
        <v>0</v>
      </c>
      <c r="M28" s="22">
        <f t="shared" si="2"/>
        <v>0</v>
      </c>
      <c r="N28" s="32">
        <v>0</v>
      </c>
    </row>
    <row r="29" spans="1:14" ht="14.25" customHeight="1" thickTop="1" thickBot="1">
      <c r="A29" s="34" t="s">
        <v>39</v>
      </c>
      <c r="B29" s="26">
        <v>2120</v>
      </c>
      <c r="C29" s="27" t="s">
        <v>40</v>
      </c>
      <c r="D29" s="29">
        <v>0</v>
      </c>
      <c r="E29" s="29">
        <v>0</v>
      </c>
      <c r="F29" s="29">
        <v>0</v>
      </c>
      <c r="G29" s="29">
        <v>0</v>
      </c>
      <c r="H29" s="29">
        <v>0</v>
      </c>
      <c r="I29" s="29">
        <v>0</v>
      </c>
      <c r="J29" s="29">
        <v>0</v>
      </c>
      <c r="K29" s="29">
        <v>0</v>
      </c>
      <c r="L29" s="29">
        <v>0</v>
      </c>
      <c r="M29" s="22">
        <f t="shared" si="2"/>
        <v>0</v>
      </c>
      <c r="N29" s="29">
        <v>0</v>
      </c>
    </row>
    <row r="30" spans="1:14" ht="16.5" customHeight="1" thickTop="1" thickBot="1">
      <c r="A30" s="35" t="s">
        <v>41</v>
      </c>
      <c r="B30" s="20">
        <v>2200</v>
      </c>
      <c r="C30" s="21" t="s">
        <v>42</v>
      </c>
      <c r="D30" s="36">
        <f>SUM(D31:D37)+D44</f>
        <v>0</v>
      </c>
      <c r="E30" s="36">
        <v>0</v>
      </c>
      <c r="F30" s="36">
        <f t="shared" ref="F30:L30" si="4">SUM(F31:F37)+F44</f>
        <v>0</v>
      </c>
      <c r="G30" s="36">
        <f t="shared" si="4"/>
        <v>0</v>
      </c>
      <c r="H30" s="36">
        <f t="shared" si="4"/>
        <v>0</v>
      </c>
      <c r="I30" s="36">
        <f t="shared" si="4"/>
        <v>0</v>
      </c>
      <c r="J30" s="36">
        <f t="shared" si="4"/>
        <v>0</v>
      </c>
      <c r="K30" s="36">
        <f t="shared" si="4"/>
        <v>0</v>
      </c>
      <c r="L30" s="36">
        <f t="shared" si="4"/>
        <v>0</v>
      </c>
      <c r="M30" s="22">
        <f t="shared" si="2"/>
        <v>0</v>
      </c>
      <c r="N30" s="36">
        <f>SUM(N31:N37)+N44</f>
        <v>0</v>
      </c>
    </row>
    <row r="31" spans="1:14" ht="18" customHeight="1" thickTop="1" thickBot="1">
      <c r="A31" s="25" t="s">
        <v>43</v>
      </c>
      <c r="B31" s="26">
        <v>2210</v>
      </c>
      <c r="C31" s="27" t="s">
        <v>44</v>
      </c>
      <c r="D31" s="29">
        <v>0</v>
      </c>
      <c r="E31" s="28">
        <v>0</v>
      </c>
      <c r="F31" s="29">
        <v>0</v>
      </c>
      <c r="G31" s="29">
        <v>0</v>
      </c>
      <c r="H31" s="29">
        <v>0</v>
      </c>
      <c r="I31" s="29">
        <v>0</v>
      </c>
      <c r="J31" s="29">
        <v>0</v>
      </c>
      <c r="K31" s="29">
        <v>0</v>
      </c>
      <c r="L31" s="29">
        <v>0</v>
      </c>
      <c r="M31" s="22">
        <f t="shared" si="2"/>
        <v>0</v>
      </c>
      <c r="N31" s="29">
        <v>0</v>
      </c>
    </row>
    <row r="32" spans="1:14" ht="18" customHeight="1" thickTop="1" thickBot="1">
      <c r="A32" s="25" t="s">
        <v>45</v>
      </c>
      <c r="B32" s="26">
        <v>2220</v>
      </c>
      <c r="C32" s="26">
        <v>100</v>
      </c>
      <c r="D32" s="29">
        <v>0</v>
      </c>
      <c r="E32" s="29">
        <v>0</v>
      </c>
      <c r="F32" s="29">
        <v>0</v>
      </c>
      <c r="G32" s="29">
        <v>0</v>
      </c>
      <c r="H32" s="29">
        <v>0</v>
      </c>
      <c r="I32" s="29">
        <v>0</v>
      </c>
      <c r="J32" s="29">
        <v>0</v>
      </c>
      <c r="K32" s="29">
        <v>0</v>
      </c>
      <c r="L32" s="29">
        <v>0</v>
      </c>
      <c r="M32" s="22">
        <f t="shared" si="2"/>
        <v>0</v>
      </c>
      <c r="N32" s="29">
        <v>0</v>
      </c>
    </row>
    <row r="33" spans="1:14" ht="15" customHeight="1" thickTop="1" thickBot="1">
      <c r="A33" s="25" t="s">
        <v>46</v>
      </c>
      <c r="B33" s="26">
        <v>2230</v>
      </c>
      <c r="C33" s="26">
        <v>110</v>
      </c>
      <c r="D33" s="29">
        <v>0</v>
      </c>
      <c r="E33" s="29">
        <v>0</v>
      </c>
      <c r="F33" s="29">
        <v>0</v>
      </c>
      <c r="G33" s="29">
        <v>0</v>
      </c>
      <c r="H33" s="29">
        <v>0</v>
      </c>
      <c r="I33" s="29">
        <v>0</v>
      </c>
      <c r="J33" s="29">
        <v>0</v>
      </c>
      <c r="K33" s="29">
        <v>0</v>
      </c>
      <c r="L33" s="29">
        <v>0</v>
      </c>
      <c r="M33" s="22">
        <f t="shared" si="2"/>
        <v>0</v>
      </c>
      <c r="N33" s="29">
        <v>0</v>
      </c>
    </row>
    <row r="34" spans="1:14" ht="18" customHeight="1" thickTop="1" thickBot="1">
      <c r="A34" s="25" t="s">
        <v>47</v>
      </c>
      <c r="B34" s="26">
        <v>2240</v>
      </c>
      <c r="C34" s="26">
        <v>120</v>
      </c>
      <c r="D34" s="29">
        <v>0</v>
      </c>
      <c r="E34" s="28">
        <v>0</v>
      </c>
      <c r="F34" s="29">
        <v>0</v>
      </c>
      <c r="G34" s="29">
        <v>0</v>
      </c>
      <c r="H34" s="29">
        <v>0</v>
      </c>
      <c r="I34" s="29">
        <v>0</v>
      </c>
      <c r="J34" s="29">
        <v>0</v>
      </c>
      <c r="K34" s="29">
        <v>0</v>
      </c>
      <c r="L34" s="29">
        <v>0</v>
      </c>
      <c r="M34" s="22">
        <f t="shared" si="2"/>
        <v>0</v>
      </c>
      <c r="N34" s="29">
        <v>0</v>
      </c>
    </row>
    <row r="35" spans="1:14" ht="17.25" customHeight="1" thickTop="1" thickBot="1">
      <c r="A35" s="25" t="s">
        <v>48</v>
      </c>
      <c r="B35" s="26">
        <v>2250</v>
      </c>
      <c r="C35" s="26">
        <v>130</v>
      </c>
      <c r="D35" s="29">
        <v>0</v>
      </c>
      <c r="E35" s="28">
        <v>0</v>
      </c>
      <c r="F35" s="29">
        <v>0</v>
      </c>
      <c r="G35" s="29">
        <v>0</v>
      </c>
      <c r="H35" s="29">
        <v>0</v>
      </c>
      <c r="I35" s="29">
        <v>0</v>
      </c>
      <c r="J35" s="29">
        <v>0</v>
      </c>
      <c r="K35" s="29">
        <v>0</v>
      </c>
      <c r="L35" s="29">
        <v>0</v>
      </c>
      <c r="M35" s="22">
        <f t="shared" si="2"/>
        <v>0</v>
      </c>
      <c r="N35" s="29">
        <v>0</v>
      </c>
    </row>
    <row r="36" spans="1:14" ht="18" customHeight="1" thickTop="1" thickBot="1">
      <c r="A36" s="34" t="s">
        <v>49</v>
      </c>
      <c r="B36" s="26">
        <v>2260</v>
      </c>
      <c r="C36" s="26">
        <v>140</v>
      </c>
      <c r="D36" s="29">
        <v>0</v>
      </c>
      <c r="E36" s="28">
        <v>0</v>
      </c>
      <c r="F36" s="29">
        <v>0</v>
      </c>
      <c r="G36" s="29">
        <v>0</v>
      </c>
      <c r="H36" s="29">
        <v>0</v>
      </c>
      <c r="I36" s="29">
        <v>0</v>
      </c>
      <c r="J36" s="29">
        <v>0</v>
      </c>
      <c r="K36" s="29">
        <v>0</v>
      </c>
      <c r="L36" s="29">
        <v>0</v>
      </c>
      <c r="M36" s="22">
        <f t="shared" si="2"/>
        <v>0</v>
      </c>
      <c r="N36" s="29">
        <v>0</v>
      </c>
    </row>
    <row r="37" spans="1:14" ht="18" customHeight="1" thickTop="1" thickBot="1">
      <c r="A37" s="34" t="s">
        <v>50</v>
      </c>
      <c r="B37" s="26">
        <v>2270</v>
      </c>
      <c r="C37" s="26">
        <v>150</v>
      </c>
      <c r="D37" s="28">
        <f>SUM(D38:D43)</f>
        <v>0</v>
      </c>
      <c r="E37" s="29">
        <v>0</v>
      </c>
      <c r="F37" s="28">
        <f t="shared" ref="F37:L37" si="5">SUM(F38:F43)</f>
        <v>0</v>
      </c>
      <c r="G37" s="28">
        <f t="shared" si="5"/>
        <v>0</v>
      </c>
      <c r="H37" s="28">
        <f t="shared" si="5"/>
        <v>0</v>
      </c>
      <c r="I37" s="28">
        <f t="shared" si="5"/>
        <v>0</v>
      </c>
      <c r="J37" s="28">
        <f t="shared" si="5"/>
        <v>0</v>
      </c>
      <c r="K37" s="28">
        <f t="shared" si="5"/>
        <v>0</v>
      </c>
      <c r="L37" s="28">
        <f t="shared" si="5"/>
        <v>0</v>
      </c>
      <c r="M37" s="22">
        <f t="shared" si="2"/>
        <v>0</v>
      </c>
      <c r="N37" s="28">
        <f>SUM(N38:N43)</f>
        <v>0</v>
      </c>
    </row>
    <row r="38" spans="1:14" ht="18" customHeight="1" thickTop="1" thickBot="1">
      <c r="A38" s="30" t="s">
        <v>51</v>
      </c>
      <c r="B38" s="23">
        <v>2271</v>
      </c>
      <c r="C38" s="23">
        <v>160</v>
      </c>
      <c r="D38" s="32">
        <v>0</v>
      </c>
      <c r="E38" s="33">
        <v>0</v>
      </c>
      <c r="F38" s="32">
        <v>0</v>
      </c>
      <c r="G38" s="32">
        <v>0</v>
      </c>
      <c r="H38" s="32">
        <v>0</v>
      </c>
      <c r="I38" s="32">
        <v>0</v>
      </c>
      <c r="J38" s="32">
        <v>0</v>
      </c>
      <c r="K38" s="32">
        <v>0</v>
      </c>
      <c r="L38" s="32">
        <v>0</v>
      </c>
      <c r="M38" s="22">
        <f t="shared" si="2"/>
        <v>0</v>
      </c>
      <c r="N38" s="32">
        <v>0</v>
      </c>
    </row>
    <row r="39" spans="1:14" ht="20.25" customHeight="1" thickTop="1" thickBot="1">
      <c r="A39" s="30" t="s">
        <v>52</v>
      </c>
      <c r="B39" s="23">
        <v>2272</v>
      </c>
      <c r="C39" s="23">
        <v>170</v>
      </c>
      <c r="D39" s="32">
        <v>0</v>
      </c>
      <c r="E39" s="33">
        <v>0</v>
      </c>
      <c r="F39" s="32">
        <v>0</v>
      </c>
      <c r="G39" s="32">
        <v>0</v>
      </c>
      <c r="H39" s="32">
        <v>0</v>
      </c>
      <c r="I39" s="32">
        <v>0</v>
      </c>
      <c r="J39" s="32">
        <v>0</v>
      </c>
      <c r="K39" s="32">
        <v>0</v>
      </c>
      <c r="L39" s="32">
        <v>0</v>
      </c>
      <c r="M39" s="22">
        <f t="shared" si="2"/>
        <v>0</v>
      </c>
      <c r="N39" s="32">
        <v>0</v>
      </c>
    </row>
    <row r="40" spans="1:14" ht="17.25" customHeight="1" thickTop="1" thickBot="1">
      <c r="A40" s="30" t="s">
        <v>53</v>
      </c>
      <c r="B40" s="23">
        <v>2273</v>
      </c>
      <c r="C40" s="23">
        <v>180</v>
      </c>
      <c r="D40" s="32">
        <v>0</v>
      </c>
      <c r="E40" s="33">
        <v>0</v>
      </c>
      <c r="F40" s="32">
        <v>0</v>
      </c>
      <c r="G40" s="32">
        <v>0</v>
      </c>
      <c r="H40" s="32">
        <v>0</v>
      </c>
      <c r="I40" s="32">
        <v>0</v>
      </c>
      <c r="J40" s="32">
        <v>0</v>
      </c>
      <c r="K40" s="32">
        <v>0</v>
      </c>
      <c r="L40" s="32">
        <v>0</v>
      </c>
      <c r="M40" s="22">
        <f t="shared" si="2"/>
        <v>0</v>
      </c>
      <c r="N40" s="32">
        <v>0</v>
      </c>
    </row>
    <row r="41" spans="1:14" ht="16.5" customHeight="1" thickTop="1" thickBot="1">
      <c r="A41" s="30" t="s">
        <v>54</v>
      </c>
      <c r="B41" s="23">
        <v>2274</v>
      </c>
      <c r="C41" s="23">
        <v>190</v>
      </c>
      <c r="D41" s="32">
        <v>0</v>
      </c>
      <c r="E41" s="33">
        <v>0</v>
      </c>
      <c r="F41" s="32">
        <v>0</v>
      </c>
      <c r="G41" s="32">
        <v>0</v>
      </c>
      <c r="H41" s="32">
        <v>0</v>
      </c>
      <c r="I41" s="32">
        <v>0</v>
      </c>
      <c r="J41" s="32">
        <v>0</v>
      </c>
      <c r="K41" s="32">
        <v>0</v>
      </c>
      <c r="L41" s="32">
        <v>0</v>
      </c>
      <c r="M41" s="22">
        <f t="shared" si="2"/>
        <v>0</v>
      </c>
      <c r="N41" s="32">
        <v>0</v>
      </c>
    </row>
    <row r="42" spans="1:14" ht="15.75" customHeight="1" thickTop="1" thickBot="1">
      <c r="A42" s="30" t="s">
        <v>55</v>
      </c>
      <c r="B42" s="23">
        <v>2275</v>
      </c>
      <c r="C42" s="23">
        <v>200</v>
      </c>
      <c r="D42" s="32">
        <v>0</v>
      </c>
      <c r="E42" s="33">
        <v>0</v>
      </c>
      <c r="F42" s="32">
        <v>0</v>
      </c>
      <c r="G42" s="32">
        <v>0</v>
      </c>
      <c r="H42" s="32">
        <v>0</v>
      </c>
      <c r="I42" s="32">
        <v>0</v>
      </c>
      <c r="J42" s="32">
        <v>0</v>
      </c>
      <c r="K42" s="32">
        <v>0</v>
      </c>
      <c r="L42" s="32">
        <v>0</v>
      </c>
      <c r="M42" s="22">
        <f t="shared" si="2"/>
        <v>0</v>
      </c>
      <c r="N42" s="32">
        <v>0</v>
      </c>
    </row>
    <row r="43" spans="1:14" ht="18" customHeight="1" thickTop="1" thickBot="1">
      <c r="A43" s="30" t="s">
        <v>56</v>
      </c>
      <c r="B43" s="23">
        <v>2276</v>
      </c>
      <c r="C43" s="23">
        <v>210</v>
      </c>
      <c r="D43" s="32">
        <v>0</v>
      </c>
      <c r="E43" s="33">
        <v>0</v>
      </c>
      <c r="F43" s="32">
        <v>0</v>
      </c>
      <c r="G43" s="32">
        <v>0</v>
      </c>
      <c r="H43" s="32">
        <v>0</v>
      </c>
      <c r="I43" s="32">
        <v>0</v>
      </c>
      <c r="J43" s="32">
        <v>0</v>
      </c>
      <c r="K43" s="32">
        <v>0</v>
      </c>
      <c r="L43" s="32">
        <v>0</v>
      </c>
      <c r="M43" s="22">
        <f t="shared" si="2"/>
        <v>0</v>
      </c>
      <c r="N43" s="32">
        <v>0</v>
      </c>
    </row>
    <row r="44" spans="1:14" ht="29.25" customHeight="1" thickTop="1" thickBot="1">
      <c r="A44" s="34" t="s">
        <v>57</v>
      </c>
      <c r="B44" s="26">
        <v>2280</v>
      </c>
      <c r="C44" s="26">
        <v>220</v>
      </c>
      <c r="D44" s="28">
        <f>SUM(D45:D46)</f>
        <v>0</v>
      </c>
      <c r="E44" s="28">
        <v>0</v>
      </c>
      <c r="F44" s="28">
        <f t="shared" ref="F44:L44" si="6">SUM(F45:F46)</f>
        <v>0</v>
      </c>
      <c r="G44" s="28">
        <f t="shared" si="6"/>
        <v>0</v>
      </c>
      <c r="H44" s="28">
        <f t="shared" si="6"/>
        <v>0</v>
      </c>
      <c r="I44" s="28">
        <f t="shared" si="6"/>
        <v>0</v>
      </c>
      <c r="J44" s="28">
        <f t="shared" si="6"/>
        <v>0</v>
      </c>
      <c r="K44" s="28">
        <f t="shared" si="6"/>
        <v>0</v>
      </c>
      <c r="L44" s="28">
        <f t="shared" si="6"/>
        <v>0</v>
      </c>
      <c r="M44" s="22">
        <f t="shared" si="2"/>
        <v>0</v>
      </c>
      <c r="N44" s="28">
        <f>SUM(N45:N46)</f>
        <v>0</v>
      </c>
    </row>
    <row r="45" spans="1:14" ht="35.25" customHeight="1" thickTop="1" thickBot="1">
      <c r="A45" s="37" t="s">
        <v>58</v>
      </c>
      <c r="B45" s="23">
        <v>2281</v>
      </c>
      <c r="C45" s="23">
        <v>230</v>
      </c>
      <c r="D45" s="32">
        <v>0</v>
      </c>
      <c r="E45" s="32">
        <v>0</v>
      </c>
      <c r="F45" s="32">
        <v>0</v>
      </c>
      <c r="G45" s="32">
        <v>0</v>
      </c>
      <c r="H45" s="32">
        <v>0</v>
      </c>
      <c r="I45" s="32">
        <v>0</v>
      </c>
      <c r="J45" s="32">
        <v>0</v>
      </c>
      <c r="K45" s="32">
        <v>0</v>
      </c>
      <c r="L45" s="32">
        <v>0</v>
      </c>
      <c r="M45" s="22">
        <f t="shared" si="2"/>
        <v>0</v>
      </c>
      <c r="N45" s="32">
        <v>0</v>
      </c>
    </row>
    <row r="46" spans="1:14" ht="31.5" customHeight="1" thickTop="1" thickBot="1">
      <c r="A46" s="30" t="s">
        <v>59</v>
      </c>
      <c r="B46" s="23">
        <v>2282</v>
      </c>
      <c r="C46" s="23">
        <v>240</v>
      </c>
      <c r="D46" s="32">
        <v>0</v>
      </c>
      <c r="E46" s="32">
        <v>0</v>
      </c>
      <c r="F46" s="32">
        <v>0</v>
      </c>
      <c r="G46" s="32">
        <v>0</v>
      </c>
      <c r="H46" s="32">
        <v>0</v>
      </c>
      <c r="I46" s="32">
        <v>0</v>
      </c>
      <c r="J46" s="32">
        <v>0</v>
      </c>
      <c r="K46" s="32">
        <v>0</v>
      </c>
      <c r="L46" s="32">
        <v>0</v>
      </c>
      <c r="M46" s="22">
        <f t="shared" si="2"/>
        <v>0</v>
      </c>
      <c r="N46" s="32">
        <v>0</v>
      </c>
    </row>
    <row r="47" spans="1:14" ht="18.75" customHeight="1" thickTop="1" thickBot="1">
      <c r="A47" s="24" t="s">
        <v>60</v>
      </c>
      <c r="B47" s="20">
        <v>2400</v>
      </c>
      <c r="C47" s="20">
        <v>250</v>
      </c>
      <c r="D47" s="36">
        <f t="shared" ref="D47:L47" si="7">SUM(D48:D49)</f>
        <v>0</v>
      </c>
      <c r="E47" s="36">
        <f t="shared" si="7"/>
        <v>0</v>
      </c>
      <c r="F47" s="36">
        <f>SUM(F48:F49)</f>
        <v>0</v>
      </c>
      <c r="G47" s="36">
        <f>SUM(G48:G49)</f>
        <v>0</v>
      </c>
      <c r="H47" s="36">
        <f t="shared" si="7"/>
        <v>0</v>
      </c>
      <c r="I47" s="36">
        <f t="shared" si="7"/>
        <v>0</v>
      </c>
      <c r="J47" s="36">
        <f t="shared" si="7"/>
        <v>0</v>
      </c>
      <c r="K47" s="36">
        <f>SUM(K48:K49)</f>
        <v>0</v>
      </c>
      <c r="L47" s="36">
        <f t="shared" si="7"/>
        <v>0</v>
      </c>
      <c r="M47" s="22">
        <f t="shared" si="2"/>
        <v>0</v>
      </c>
      <c r="N47" s="36">
        <f>SUM(N48:N49)</f>
        <v>0</v>
      </c>
    </row>
    <row r="48" spans="1:14" ht="18.75" customHeight="1" thickTop="1" thickBot="1">
      <c r="A48" s="38" t="s">
        <v>61</v>
      </c>
      <c r="B48" s="26">
        <v>2410</v>
      </c>
      <c r="C48" s="26">
        <v>260</v>
      </c>
      <c r="D48" s="29">
        <v>0</v>
      </c>
      <c r="E48" s="28">
        <v>0</v>
      </c>
      <c r="F48" s="29">
        <v>0</v>
      </c>
      <c r="G48" s="29">
        <v>0</v>
      </c>
      <c r="H48" s="29">
        <v>0</v>
      </c>
      <c r="I48" s="29">
        <v>0</v>
      </c>
      <c r="J48" s="29">
        <v>0</v>
      </c>
      <c r="K48" s="29">
        <v>0</v>
      </c>
      <c r="L48" s="29">
        <v>0</v>
      </c>
      <c r="M48" s="22">
        <f t="shared" si="2"/>
        <v>0</v>
      </c>
      <c r="N48" s="29">
        <v>0</v>
      </c>
    </row>
    <row r="49" spans="1:14" ht="19.5" customHeight="1" thickTop="1" thickBot="1">
      <c r="A49" s="38" t="s">
        <v>62</v>
      </c>
      <c r="B49" s="26">
        <v>2420</v>
      </c>
      <c r="C49" s="26">
        <v>270</v>
      </c>
      <c r="D49" s="29">
        <v>0</v>
      </c>
      <c r="E49" s="28">
        <v>0</v>
      </c>
      <c r="F49" s="29">
        <v>0</v>
      </c>
      <c r="G49" s="29">
        <v>0</v>
      </c>
      <c r="H49" s="29">
        <v>0</v>
      </c>
      <c r="I49" s="29">
        <v>0</v>
      </c>
      <c r="J49" s="29">
        <v>0</v>
      </c>
      <c r="K49" s="29">
        <v>0</v>
      </c>
      <c r="L49" s="29">
        <v>0</v>
      </c>
      <c r="M49" s="22">
        <f t="shared" si="2"/>
        <v>0</v>
      </c>
      <c r="N49" s="29">
        <v>0</v>
      </c>
    </row>
    <row r="50" spans="1:14" ht="14.25" customHeight="1" thickTop="1" thickBot="1">
      <c r="A50" s="39" t="s">
        <v>63</v>
      </c>
      <c r="B50" s="20">
        <v>2600</v>
      </c>
      <c r="C50" s="20">
        <v>280</v>
      </c>
      <c r="D50" s="36">
        <f t="shared" ref="D50:L50" si="8">SUM(D51:D53)</f>
        <v>0</v>
      </c>
      <c r="E50" s="36">
        <f t="shared" si="8"/>
        <v>0</v>
      </c>
      <c r="F50" s="36">
        <f>SUM(F51:F53)</f>
        <v>0</v>
      </c>
      <c r="G50" s="36">
        <f>SUM(G51:G53)</f>
        <v>0</v>
      </c>
      <c r="H50" s="36">
        <f t="shared" si="8"/>
        <v>0</v>
      </c>
      <c r="I50" s="36">
        <f t="shared" si="8"/>
        <v>0</v>
      </c>
      <c r="J50" s="36">
        <f t="shared" si="8"/>
        <v>0</v>
      </c>
      <c r="K50" s="36">
        <f>SUM(K51:K53)</f>
        <v>0</v>
      </c>
      <c r="L50" s="36">
        <f t="shared" si="8"/>
        <v>0</v>
      </c>
      <c r="M50" s="22">
        <f t="shared" si="2"/>
        <v>0</v>
      </c>
      <c r="N50" s="36">
        <f>SUM(N51:N53)</f>
        <v>0</v>
      </c>
    </row>
    <row r="51" spans="1:14" ht="26.25" customHeight="1" thickTop="1" thickBot="1">
      <c r="A51" s="34" t="s">
        <v>64</v>
      </c>
      <c r="B51" s="26">
        <v>2610</v>
      </c>
      <c r="C51" s="26">
        <v>290</v>
      </c>
      <c r="D51" s="40">
        <v>0</v>
      </c>
      <c r="E51" s="41">
        <v>0</v>
      </c>
      <c r="F51" s="40">
        <v>0</v>
      </c>
      <c r="G51" s="40">
        <v>0</v>
      </c>
      <c r="H51" s="40">
        <v>0</v>
      </c>
      <c r="I51" s="40">
        <v>0</v>
      </c>
      <c r="J51" s="40">
        <v>0</v>
      </c>
      <c r="K51" s="40">
        <v>0</v>
      </c>
      <c r="L51" s="40">
        <v>0</v>
      </c>
      <c r="M51" s="22">
        <f t="shared" si="2"/>
        <v>0</v>
      </c>
      <c r="N51" s="40">
        <v>0</v>
      </c>
    </row>
    <row r="52" spans="1:14" ht="27.75" customHeight="1" thickTop="1" thickBot="1">
      <c r="A52" s="34" t="s">
        <v>65</v>
      </c>
      <c r="B52" s="26">
        <v>2620</v>
      </c>
      <c r="C52" s="26">
        <v>300</v>
      </c>
      <c r="D52" s="40">
        <v>0</v>
      </c>
      <c r="E52" s="41">
        <v>0</v>
      </c>
      <c r="F52" s="40">
        <v>0</v>
      </c>
      <c r="G52" s="40">
        <v>0</v>
      </c>
      <c r="H52" s="40">
        <v>0</v>
      </c>
      <c r="I52" s="40">
        <v>0</v>
      </c>
      <c r="J52" s="40">
        <v>0</v>
      </c>
      <c r="K52" s="40">
        <v>0</v>
      </c>
      <c r="L52" s="40">
        <v>0</v>
      </c>
      <c r="M52" s="22">
        <f t="shared" si="2"/>
        <v>0</v>
      </c>
      <c r="N52" s="40">
        <v>0</v>
      </c>
    </row>
    <row r="53" spans="1:14" ht="25.5" customHeight="1" thickTop="1" thickBot="1">
      <c r="A53" s="38" t="s">
        <v>66</v>
      </c>
      <c r="B53" s="26">
        <v>2630</v>
      </c>
      <c r="C53" s="26">
        <v>310</v>
      </c>
      <c r="D53" s="40">
        <v>0</v>
      </c>
      <c r="E53" s="41">
        <v>0</v>
      </c>
      <c r="F53" s="40">
        <v>0</v>
      </c>
      <c r="G53" s="40">
        <v>0</v>
      </c>
      <c r="H53" s="40">
        <v>0</v>
      </c>
      <c r="I53" s="40">
        <v>0</v>
      </c>
      <c r="J53" s="40">
        <v>0</v>
      </c>
      <c r="K53" s="40">
        <v>0</v>
      </c>
      <c r="L53" s="40">
        <v>0</v>
      </c>
      <c r="M53" s="22">
        <f t="shared" si="2"/>
        <v>0</v>
      </c>
      <c r="N53" s="40">
        <v>0</v>
      </c>
    </row>
    <row r="54" spans="1:14" ht="15" customHeight="1" thickTop="1" thickBot="1">
      <c r="A54" s="35" t="s">
        <v>67</v>
      </c>
      <c r="B54" s="20">
        <v>2700</v>
      </c>
      <c r="C54" s="20">
        <v>320</v>
      </c>
      <c r="D54" s="42">
        <f t="shared" ref="D54:L54" si="9">SUM(D55:D57)</f>
        <v>0</v>
      </c>
      <c r="E54" s="42">
        <v>0</v>
      </c>
      <c r="F54" s="42">
        <f>SUM(F55:F57)</f>
        <v>0</v>
      </c>
      <c r="G54" s="42">
        <f>SUM(G55:G57)</f>
        <v>0</v>
      </c>
      <c r="H54" s="42">
        <f t="shared" si="9"/>
        <v>0</v>
      </c>
      <c r="I54" s="42">
        <f t="shared" si="9"/>
        <v>0</v>
      </c>
      <c r="J54" s="42">
        <f t="shared" si="9"/>
        <v>0</v>
      </c>
      <c r="K54" s="42">
        <f>SUM(K55:K57)</f>
        <v>0</v>
      </c>
      <c r="L54" s="42">
        <f t="shared" si="9"/>
        <v>0</v>
      </c>
      <c r="M54" s="22">
        <f t="shared" si="2"/>
        <v>0</v>
      </c>
      <c r="N54" s="42">
        <f>SUM(N55:N57)</f>
        <v>0</v>
      </c>
    </row>
    <row r="55" spans="1:14" ht="17.25" customHeight="1" thickTop="1" thickBot="1">
      <c r="A55" s="34" t="s">
        <v>68</v>
      </c>
      <c r="B55" s="26">
        <v>2710</v>
      </c>
      <c r="C55" s="26">
        <v>330</v>
      </c>
      <c r="D55" s="40">
        <v>0</v>
      </c>
      <c r="E55" s="41">
        <v>0</v>
      </c>
      <c r="F55" s="40">
        <v>0</v>
      </c>
      <c r="G55" s="40">
        <v>0</v>
      </c>
      <c r="H55" s="40">
        <v>0</v>
      </c>
      <c r="I55" s="40">
        <v>0</v>
      </c>
      <c r="J55" s="40">
        <v>0</v>
      </c>
      <c r="K55" s="40">
        <v>0</v>
      </c>
      <c r="L55" s="40">
        <v>0</v>
      </c>
      <c r="M55" s="22">
        <f t="shared" si="2"/>
        <v>0</v>
      </c>
      <c r="N55" s="40">
        <v>0</v>
      </c>
    </row>
    <row r="56" spans="1:14" ht="16.5" thickTop="1" thickBot="1">
      <c r="A56" s="34" t="s">
        <v>69</v>
      </c>
      <c r="B56" s="26">
        <v>2720</v>
      </c>
      <c r="C56" s="26">
        <v>340</v>
      </c>
      <c r="D56" s="40">
        <v>0</v>
      </c>
      <c r="E56" s="41">
        <v>0</v>
      </c>
      <c r="F56" s="40">
        <v>0</v>
      </c>
      <c r="G56" s="40">
        <v>0</v>
      </c>
      <c r="H56" s="40">
        <v>0</v>
      </c>
      <c r="I56" s="40">
        <v>0</v>
      </c>
      <c r="J56" s="40">
        <v>0</v>
      </c>
      <c r="K56" s="40">
        <v>0</v>
      </c>
      <c r="L56" s="40">
        <v>0</v>
      </c>
      <c r="M56" s="22">
        <f t="shared" si="2"/>
        <v>0</v>
      </c>
      <c r="N56" s="40">
        <v>0</v>
      </c>
    </row>
    <row r="57" spans="1:14" ht="16.5" customHeight="1" thickTop="1" thickBot="1">
      <c r="A57" s="34" t="s">
        <v>70</v>
      </c>
      <c r="B57" s="26">
        <v>2730</v>
      </c>
      <c r="C57" s="26">
        <v>350</v>
      </c>
      <c r="D57" s="40">
        <v>0</v>
      </c>
      <c r="E57" s="41">
        <v>0</v>
      </c>
      <c r="F57" s="40">
        <v>0</v>
      </c>
      <c r="G57" s="40">
        <v>0</v>
      </c>
      <c r="H57" s="40">
        <v>0</v>
      </c>
      <c r="I57" s="40">
        <v>0</v>
      </c>
      <c r="J57" s="40">
        <v>0</v>
      </c>
      <c r="K57" s="40">
        <v>0</v>
      </c>
      <c r="L57" s="40">
        <v>0</v>
      </c>
      <c r="M57" s="22">
        <f t="shared" si="2"/>
        <v>0</v>
      </c>
      <c r="N57" s="40">
        <v>0</v>
      </c>
    </row>
    <row r="58" spans="1:14" ht="18.75" customHeight="1" thickTop="1" thickBot="1">
      <c r="A58" s="35" t="s">
        <v>71</v>
      </c>
      <c r="B58" s="20">
        <v>2800</v>
      </c>
      <c r="C58" s="20">
        <v>360</v>
      </c>
      <c r="D58" s="43">
        <v>0</v>
      </c>
      <c r="E58" s="42">
        <v>0</v>
      </c>
      <c r="F58" s="43">
        <v>0</v>
      </c>
      <c r="G58" s="43">
        <v>0</v>
      </c>
      <c r="H58" s="43">
        <v>0</v>
      </c>
      <c r="I58" s="43">
        <v>0</v>
      </c>
      <c r="J58" s="43">
        <v>0</v>
      </c>
      <c r="K58" s="43">
        <v>0</v>
      </c>
      <c r="L58" s="43">
        <v>0</v>
      </c>
      <c r="M58" s="22">
        <f t="shared" si="2"/>
        <v>0</v>
      </c>
      <c r="N58" s="43">
        <v>0</v>
      </c>
    </row>
    <row r="59" spans="1:14" ht="16.5" thickTop="1" thickBot="1">
      <c r="A59" s="20" t="s">
        <v>72</v>
      </c>
      <c r="B59" s="20">
        <v>3000</v>
      </c>
      <c r="C59" s="20">
        <v>370</v>
      </c>
      <c r="D59" s="42"/>
      <c r="E59" s="42">
        <f t="shared" ref="E59:H59" si="10">E60+E74</f>
        <v>0</v>
      </c>
      <c r="F59" s="42">
        <f>F60+F74</f>
        <v>0</v>
      </c>
      <c r="G59" s="42">
        <f>G60+G74</f>
        <v>0</v>
      </c>
      <c r="H59" s="42">
        <f t="shared" si="10"/>
        <v>0</v>
      </c>
      <c r="I59" s="42"/>
      <c r="J59" s="42"/>
      <c r="K59" s="42"/>
      <c r="L59" s="42"/>
      <c r="M59" s="22"/>
      <c r="N59" s="42">
        <f>N60+N74</f>
        <v>0</v>
      </c>
    </row>
    <row r="60" spans="1:14" ht="24" customHeight="1" thickTop="1" thickBot="1">
      <c r="A60" s="24" t="s">
        <v>73</v>
      </c>
      <c r="B60" s="20">
        <v>3100</v>
      </c>
      <c r="C60" s="20">
        <v>380</v>
      </c>
      <c r="D60" s="42"/>
      <c r="E60" s="42">
        <f t="shared" ref="E60:H60" si="11">E61+E62+E65+E68+E72+E73</f>
        <v>0</v>
      </c>
      <c r="F60" s="42">
        <f>F61+F62+F65+F68+F72+F73</f>
        <v>0</v>
      </c>
      <c r="G60" s="42">
        <f>G61+G62+G65+G68+G72+G73</f>
        <v>0</v>
      </c>
      <c r="H60" s="42">
        <f t="shared" si="11"/>
        <v>0</v>
      </c>
      <c r="I60" s="42"/>
      <c r="J60" s="42"/>
      <c r="K60" s="42"/>
      <c r="L60" s="42"/>
      <c r="M60" s="22"/>
      <c r="N60" s="42">
        <f>N61+N62+N65+N68+N72+N73</f>
        <v>0</v>
      </c>
    </row>
    <row r="61" spans="1:14" ht="26.25" customHeight="1" thickTop="1" thickBot="1">
      <c r="A61" s="34" t="s">
        <v>74</v>
      </c>
      <c r="B61" s="26">
        <v>3110</v>
      </c>
      <c r="C61" s="26">
        <v>390</v>
      </c>
      <c r="D61" s="40"/>
      <c r="E61" s="41">
        <v>0</v>
      </c>
      <c r="F61" s="40">
        <v>0</v>
      </c>
      <c r="G61" s="40">
        <v>0</v>
      </c>
      <c r="H61" s="40">
        <v>0</v>
      </c>
      <c r="I61" s="40"/>
      <c r="J61" s="40"/>
      <c r="K61" s="40"/>
      <c r="L61" s="40"/>
      <c r="M61" s="22"/>
      <c r="N61" s="40">
        <v>0</v>
      </c>
    </row>
    <row r="62" spans="1:14" ht="19.5" customHeight="1" thickTop="1" thickBot="1">
      <c r="A62" s="38" t="s">
        <v>75</v>
      </c>
      <c r="B62" s="26">
        <v>3120</v>
      </c>
      <c r="C62" s="26">
        <v>400</v>
      </c>
      <c r="D62" s="44"/>
      <c r="E62" s="44">
        <f t="shared" ref="E62:H62" si="12">SUM(E63:E64)</f>
        <v>0</v>
      </c>
      <c r="F62" s="44">
        <f>SUM(F63:F64)</f>
        <v>0</v>
      </c>
      <c r="G62" s="44">
        <f>SUM(G63:G64)</f>
        <v>0</v>
      </c>
      <c r="H62" s="44">
        <f t="shared" si="12"/>
        <v>0</v>
      </c>
      <c r="I62" s="44"/>
      <c r="J62" s="44"/>
      <c r="K62" s="44"/>
      <c r="L62" s="44"/>
      <c r="M62" s="22"/>
      <c r="N62" s="44">
        <f>SUM(N63:N64)</f>
        <v>0</v>
      </c>
    </row>
    <row r="63" spans="1:14" ht="21" customHeight="1" thickTop="1" thickBot="1">
      <c r="A63" s="30" t="s">
        <v>76</v>
      </c>
      <c r="B63" s="23">
        <v>3121</v>
      </c>
      <c r="C63" s="23">
        <v>410</v>
      </c>
      <c r="D63" s="45"/>
      <c r="E63" s="46">
        <v>0</v>
      </c>
      <c r="F63" s="45">
        <v>0</v>
      </c>
      <c r="G63" s="45">
        <v>0</v>
      </c>
      <c r="H63" s="45">
        <v>0</v>
      </c>
      <c r="I63" s="45"/>
      <c r="J63" s="45"/>
      <c r="K63" s="45"/>
      <c r="L63" s="45"/>
      <c r="M63" s="22"/>
      <c r="N63" s="45">
        <v>0</v>
      </c>
    </row>
    <row r="64" spans="1:14" ht="22.5" customHeight="1" thickTop="1" thickBot="1">
      <c r="A64" s="30" t="s">
        <v>77</v>
      </c>
      <c r="B64" s="23">
        <v>3122</v>
      </c>
      <c r="C64" s="23">
        <v>420</v>
      </c>
      <c r="D64" s="45"/>
      <c r="E64" s="46">
        <v>0</v>
      </c>
      <c r="F64" s="45">
        <v>0</v>
      </c>
      <c r="G64" s="45">
        <v>0</v>
      </c>
      <c r="H64" s="45">
        <v>0</v>
      </c>
      <c r="I64" s="45"/>
      <c r="J64" s="45"/>
      <c r="K64" s="45"/>
      <c r="L64" s="45"/>
      <c r="M64" s="22"/>
      <c r="N64" s="45">
        <v>0</v>
      </c>
    </row>
    <row r="65" spans="1:14" ht="16.5" thickTop="1" thickBot="1">
      <c r="A65" s="25" t="s">
        <v>78</v>
      </c>
      <c r="B65" s="26">
        <v>3130</v>
      </c>
      <c r="C65" s="26">
        <v>430</v>
      </c>
      <c r="D65" s="41"/>
      <c r="E65" s="41">
        <f t="shared" ref="E65:H65" si="13">SUM(E66:E67)</f>
        <v>0</v>
      </c>
      <c r="F65" s="41">
        <f>SUM(F66:F67)</f>
        <v>0</v>
      </c>
      <c r="G65" s="41">
        <f>SUM(G66:G67)</f>
        <v>0</v>
      </c>
      <c r="H65" s="41">
        <f t="shared" si="13"/>
        <v>0</v>
      </c>
      <c r="I65" s="41"/>
      <c r="J65" s="41"/>
      <c r="K65" s="41"/>
      <c r="L65" s="41"/>
      <c r="M65" s="22"/>
      <c r="N65" s="41">
        <f>SUM(N66:N67)</f>
        <v>0</v>
      </c>
    </row>
    <row r="66" spans="1:14" ht="19.5" customHeight="1" thickTop="1" thickBot="1">
      <c r="A66" s="30" t="s">
        <v>79</v>
      </c>
      <c r="B66" s="23">
        <v>3131</v>
      </c>
      <c r="C66" s="23">
        <v>440</v>
      </c>
      <c r="D66" s="45"/>
      <c r="E66" s="46">
        <v>0</v>
      </c>
      <c r="F66" s="45">
        <v>0</v>
      </c>
      <c r="G66" s="45">
        <v>0</v>
      </c>
      <c r="H66" s="45">
        <v>0</v>
      </c>
      <c r="I66" s="45"/>
      <c r="J66" s="45"/>
      <c r="K66" s="45"/>
      <c r="L66" s="45"/>
      <c r="M66" s="22"/>
      <c r="N66" s="45">
        <v>0</v>
      </c>
    </row>
    <row r="67" spans="1:14" ht="19.5" customHeight="1" thickTop="1" thickBot="1">
      <c r="A67" s="30" t="s">
        <v>80</v>
      </c>
      <c r="B67" s="23">
        <v>3132</v>
      </c>
      <c r="C67" s="23">
        <v>450</v>
      </c>
      <c r="D67" s="45"/>
      <c r="E67" s="46">
        <v>0</v>
      </c>
      <c r="F67" s="45">
        <v>0</v>
      </c>
      <c r="G67" s="45">
        <v>0</v>
      </c>
      <c r="H67" s="45">
        <v>0</v>
      </c>
      <c r="I67" s="45"/>
      <c r="J67" s="45"/>
      <c r="K67" s="45"/>
      <c r="L67" s="45"/>
      <c r="M67" s="22"/>
      <c r="N67" s="45">
        <v>0</v>
      </c>
    </row>
    <row r="68" spans="1:14" ht="21" customHeight="1" thickTop="1" thickBot="1">
      <c r="A68" s="25" t="s">
        <v>81</v>
      </c>
      <c r="B68" s="26">
        <v>3140</v>
      </c>
      <c r="C68" s="26">
        <v>460</v>
      </c>
      <c r="D68" s="41"/>
      <c r="E68" s="41">
        <f t="shared" ref="E68:H68" si="14">SUM(E69:E71)</f>
        <v>0</v>
      </c>
      <c r="F68" s="41">
        <f>SUM(F69:F71)</f>
        <v>0</v>
      </c>
      <c r="G68" s="41">
        <f>SUM(G69:G71)</f>
        <v>0</v>
      </c>
      <c r="H68" s="41">
        <f t="shared" si="14"/>
        <v>0</v>
      </c>
      <c r="I68" s="41"/>
      <c r="J68" s="41"/>
      <c r="K68" s="41"/>
      <c r="L68" s="41"/>
      <c r="M68" s="22"/>
      <c r="N68" s="41">
        <f>SUM(N69:N71)</f>
        <v>0</v>
      </c>
    </row>
    <row r="69" spans="1:14" ht="19.5" customHeight="1" thickTop="1" thickBot="1">
      <c r="A69" s="47" t="s">
        <v>82</v>
      </c>
      <c r="B69" s="23">
        <v>3141</v>
      </c>
      <c r="C69" s="23">
        <v>470</v>
      </c>
      <c r="D69" s="45"/>
      <c r="E69" s="46">
        <v>0</v>
      </c>
      <c r="F69" s="45">
        <v>0</v>
      </c>
      <c r="G69" s="45">
        <v>0</v>
      </c>
      <c r="H69" s="45">
        <v>0</v>
      </c>
      <c r="I69" s="45"/>
      <c r="J69" s="45"/>
      <c r="K69" s="45"/>
      <c r="L69" s="45"/>
      <c r="M69" s="22"/>
      <c r="N69" s="45">
        <v>0</v>
      </c>
    </row>
    <row r="70" spans="1:14" ht="22.5" customHeight="1" thickTop="1" thickBot="1">
      <c r="A70" s="47" t="s">
        <v>83</v>
      </c>
      <c r="B70" s="23">
        <v>3142</v>
      </c>
      <c r="C70" s="23">
        <v>480</v>
      </c>
      <c r="D70" s="45"/>
      <c r="E70" s="46">
        <v>0</v>
      </c>
      <c r="F70" s="45">
        <v>0</v>
      </c>
      <c r="G70" s="45">
        <v>0</v>
      </c>
      <c r="H70" s="45">
        <v>0</v>
      </c>
      <c r="I70" s="45"/>
      <c r="J70" s="45"/>
      <c r="K70" s="45"/>
      <c r="L70" s="45"/>
      <c r="M70" s="22"/>
      <c r="N70" s="45">
        <v>0</v>
      </c>
    </row>
    <row r="71" spans="1:14" ht="21.75" customHeight="1" thickTop="1" thickBot="1">
      <c r="A71" s="47" t="s">
        <v>84</v>
      </c>
      <c r="B71" s="23">
        <v>3143</v>
      </c>
      <c r="C71" s="23">
        <v>490</v>
      </c>
      <c r="D71" s="45">
        <v>0</v>
      </c>
      <c r="E71" s="46">
        <v>0</v>
      </c>
      <c r="F71" s="45">
        <v>0</v>
      </c>
      <c r="G71" s="45">
        <v>0</v>
      </c>
      <c r="H71" s="45">
        <v>0</v>
      </c>
      <c r="I71" s="45">
        <v>0</v>
      </c>
      <c r="J71" s="45">
        <v>0</v>
      </c>
      <c r="K71" s="45">
        <v>0</v>
      </c>
      <c r="L71" s="45">
        <v>0</v>
      </c>
      <c r="M71" s="22">
        <f t="shared" si="2"/>
        <v>0</v>
      </c>
      <c r="N71" s="45">
        <v>0</v>
      </c>
    </row>
    <row r="72" spans="1:14" ht="20.25" customHeight="1" thickTop="1" thickBot="1">
      <c r="A72" s="25" t="s">
        <v>85</v>
      </c>
      <c r="B72" s="26">
        <v>3150</v>
      </c>
      <c r="C72" s="26">
        <v>500</v>
      </c>
      <c r="D72" s="40">
        <v>0</v>
      </c>
      <c r="E72" s="41">
        <v>0</v>
      </c>
      <c r="F72" s="40">
        <v>0</v>
      </c>
      <c r="G72" s="40">
        <v>0</v>
      </c>
      <c r="H72" s="40">
        <v>0</v>
      </c>
      <c r="I72" s="40">
        <v>0</v>
      </c>
      <c r="J72" s="40">
        <v>0</v>
      </c>
      <c r="K72" s="40">
        <v>0</v>
      </c>
      <c r="L72" s="40">
        <v>0</v>
      </c>
      <c r="M72" s="22">
        <f t="shared" si="2"/>
        <v>0</v>
      </c>
      <c r="N72" s="40">
        <v>0</v>
      </c>
    </row>
    <row r="73" spans="1:14" ht="20.25" customHeight="1" thickTop="1" thickBot="1">
      <c r="A73" s="25" t="s">
        <v>86</v>
      </c>
      <c r="B73" s="26">
        <v>3160</v>
      </c>
      <c r="C73" s="26">
        <v>510</v>
      </c>
      <c r="D73" s="40">
        <v>0</v>
      </c>
      <c r="E73" s="41">
        <v>0</v>
      </c>
      <c r="F73" s="40">
        <v>0</v>
      </c>
      <c r="G73" s="40">
        <v>0</v>
      </c>
      <c r="H73" s="40">
        <v>0</v>
      </c>
      <c r="I73" s="40">
        <v>0</v>
      </c>
      <c r="J73" s="40">
        <v>0</v>
      </c>
      <c r="K73" s="40">
        <v>0</v>
      </c>
      <c r="L73" s="40">
        <v>0</v>
      </c>
      <c r="M73" s="22">
        <f t="shared" si="2"/>
        <v>0</v>
      </c>
      <c r="N73" s="40">
        <v>0</v>
      </c>
    </row>
    <row r="74" spans="1:14" ht="20.25" customHeight="1" thickTop="1" thickBot="1">
      <c r="A74" s="24" t="s">
        <v>87</v>
      </c>
      <c r="B74" s="20">
        <v>3200</v>
      </c>
      <c r="C74" s="20">
        <v>520</v>
      </c>
      <c r="D74" s="42">
        <f t="shared" ref="D74:L74" si="15">SUM(D75:D78)</f>
        <v>0</v>
      </c>
      <c r="E74" s="42">
        <f t="shared" si="15"/>
        <v>0</v>
      </c>
      <c r="F74" s="42">
        <f>SUM(F75:F78)</f>
        <v>0</v>
      </c>
      <c r="G74" s="42">
        <f>SUM(G75:G78)</f>
        <v>0</v>
      </c>
      <c r="H74" s="42">
        <f t="shared" si="15"/>
        <v>0</v>
      </c>
      <c r="I74" s="42">
        <f t="shared" si="15"/>
        <v>0</v>
      </c>
      <c r="J74" s="42">
        <f t="shared" si="15"/>
        <v>0</v>
      </c>
      <c r="K74" s="42">
        <f>SUM(K75:K78)</f>
        <v>0</v>
      </c>
      <c r="L74" s="42">
        <f t="shared" si="15"/>
        <v>0</v>
      </c>
      <c r="M74" s="22">
        <f t="shared" si="2"/>
        <v>0</v>
      </c>
      <c r="N74" s="42">
        <f>SUM(N75:N78)</f>
        <v>0</v>
      </c>
    </row>
    <row r="75" spans="1:14" ht="33" customHeight="1" thickTop="1" thickBot="1">
      <c r="A75" s="34" t="s">
        <v>88</v>
      </c>
      <c r="B75" s="26">
        <v>3210</v>
      </c>
      <c r="C75" s="26">
        <v>530</v>
      </c>
      <c r="D75" s="48">
        <v>0</v>
      </c>
      <c r="E75" s="49">
        <v>0</v>
      </c>
      <c r="F75" s="48">
        <v>0</v>
      </c>
      <c r="G75" s="48">
        <v>0</v>
      </c>
      <c r="H75" s="48">
        <v>0</v>
      </c>
      <c r="I75" s="48">
        <v>0</v>
      </c>
      <c r="J75" s="48">
        <v>0</v>
      </c>
      <c r="K75" s="48">
        <v>0</v>
      </c>
      <c r="L75" s="48">
        <v>0</v>
      </c>
      <c r="M75" s="22">
        <f t="shared" si="2"/>
        <v>0</v>
      </c>
      <c r="N75" s="48">
        <v>0</v>
      </c>
    </row>
    <row r="76" spans="1:14" ht="30" customHeight="1" thickTop="1" thickBot="1">
      <c r="A76" s="34" t="s">
        <v>89</v>
      </c>
      <c r="B76" s="26">
        <v>3220</v>
      </c>
      <c r="C76" s="26">
        <v>540</v>
      </c>
      <c r="D76" s="48">
        <v>0</v>
      </c>
      <c r="E76" s="49">
        <v>0</v>
      </c>
      <c r="F76" s="48">
        <v>0</v>
      </c>
      <c r="G76" s="48">
        <v>0</v>
      </c>
      <c r="H76" s="48">
        <v>0</v>
      </c>
      <c r="I76" s="48">
        <v>0</v>
      </c>
      <c r="J76" s="48">
        <v>0</v>
      </c>
      <c r="K76" s="48">
        <v>0</v>
      </c>
      <c r="L76" s="48">
        <v>0</v>
      </c>
      <c r="M76" s="22">
        <f t="shared" si="2"/>
        <v>0</v>
      </c>
      <c r="N76" s="48">
        <v>0</v>
      </c>
    </row>
    <row r="77" spans="1:14" ht="37.5" customHeight="1" thickTop="1" thickBot="1">
      <c r="A77" s="25" t="s">
        <v>90</v>
      </c>
      <c r="B77" s="26">
        <v>3230</v>
      </c>
      <c r="C77" s="26">
        <v>550</v>
      </c>
      <c r="D77" s="48">
        <v>0</v>
      </c>
      <c r="E77" s="49">
        <v>0</v>
      </c>
      <c r="F77" s="48">
        <v>0</v>
      </c>
      <c r="G77" s="48">
        <v>0</v>
      </c>
      <c r="H77" s="48">
        <v>0</v>
      </c>
      <c r="I77" s="48">
        <v>0</v>
      </c>
      <c r="J77" s="48">
        <v>0</v>
      </c>
      <c r="K77" s="48">
        <v>0</v>
      </c>
      <c r="L77" s="48">
        <v>0</v>
      </c>
      <c r="M77" s="22">
        <f t="shared" si="2"/>
        <v>0</v>
      </c>
      <c r="N77" s="48">
        <v>0</v>
      </c>
    </row>
    <row r="78" spans="1:14" ht="20.25" customHeight="1" thickTop="1" thickBot="1">
      <c r="A78" s="34" t="s">
        <v>91</v>
      </c>
      <c r="B78" s="26">
        <v>3240</v>
      </c>
      <c r="C78" s="26">
        <v>560</v>
      </c>
      <c r="D78" s="40">
        <v>0</v>
      </c>
      <c r="E78" s="41">
        <v>0</v>
      </c>
      <c r="F78" s="40">
        <v>0</v>
      </c>
      <c r="G78" s="40">
        <v>0</v>
      </c>
      <c r="H78" s="40">
        <v>0</v>
      </c>
      <c r="I78" s="40">
        <v>0</v>
      </c>
      <c r="J78" s="40">
        <v>0</v>
      </c>
      <c r="K78" s="40">
        <v>0</v>
      </c>
      <c r="L78" s="40">
        <v>0</v>
      </c>
      <c r="M78" s="22">
        <f t="shared" si="2"/>
        <v>0</v>
      </c>
      <c r="N78" s="40">
        <v>0</v>
      </c>
    </row>
    <row r="79" spans="1:14" ht="18" customHeight="1" thickTop="1" thickBot="1">
      <c r="A79" s="20" t="s">
        <v>92</v>
      </c>
      <c r="B79" s="20">
        <v>4100</v>
      </c>
      <c r="C79" s="20">
        <v>570</v>
      </c>
      <c r="D79" s="49">
        <f t="shared" ref="D79:N79" si="16">SUM(D80)</f>
        <v>0</v>
      </c>
      <c r="E79" s="49">
        <f t="shared" si="16"/>
        <v>0</v>
      </c>
      <c r="F79" s="49">
        <f t="shared" si="16"/>
        <v>0</v>
      </c>
      <c r="G79" s="49">
        <f t="shared" si="16"/>
        <v>0</v>
      </c>
      <c r="H79" s="49">
        <f t="shared" si="16"/>
        <v>0</v>
      </c>
      <c r="I79" s="49">
        <f t="shared" si="16"/>
        <v>0</v>
      </c>
      <c r="J79" s="49">
        <f t="shared" si="16"/>
        <v>0</v>
      </c>
      <c r="K79" s="49">
        <f t="shared" si="16"/>
        <v>0</v>
      </c>
      <c r="L79" s="49">
        <f t="shared" si="16"/>
        <v>0</v>
      </c>
      <c r="M79" s="22">
        <f t="shared" si="2"/>
        <v>0</v>
      </c>
      <c r="N79" s="49">
        <f t="shared" si="16"/>
        <v>0</v>
      </c>
    </row>
    <row r="80" spans="1:14" ht="21" customHeight="1" thickTop="1" thickBot="1">
      <c r="A80" s="25" t="s">
        <v>93</v>
      </c>
      <c r="B80" s="26">
        <v>4110</v>
      </c>
      <c r="C80" s="26">
        <v>580</v>
      </c>
      <c r="D80" s="41">
        <f t="shared" ref="D80:L80" si="17">SUM(D81:D83)</f>
        <v>0</v>
      </c>
      <c r="E80" s="41">
        <f t="shared" si="17"/>
        <v>0</v>
      </c>
      <c r="F80" s="41">
        <f>SUM(F81:F83)</f>
        <v>0</v>
      </c>
      <c r="G80" s="41">
        <f>SUM(G81:G83)</f>
        <v>0</v>
      </c>
      <c r="H80" s="41">
        <f t="shared" si="17"/>
        <v>0</v>
      </c>
      <c r="I80" s="41">
        <f t="shared" si="17"/>
        <v>0</v>
      </c>
      <c r="J80" s="41">
        <f t="shared" si="17"/>
        <v>0</v>
      </c>
      <c r="K80" s="41">
        <f>SUM(K81:K83)</f>
        <v>0</v>
      </c>
      <c r="L80" s="41">
        <f t="shared" si="17"/>
        <v>0</v>
      </c>
      <c r="M80" s="22">
        <f t="shared" si="2"/>
        <v>0</v>
      </c>
      <c r="N80" s="41">
        <f>SUM(N81:N83)</f>
        <v>0</v>
      </c>
    </row>
    <row r="81" spans="1:14" ht="27" customHeight="1" thickTop="1" thickBot="1">
      <c r="A81" s="30" t="s">
        <v>94</v>
      </c>
      <c r="B81" s="23">
        <v>4111</v>
      </c>
      <c r="C81" s="23">
        <v>590</v>
      </c>
      <c r="D81" s="40">
        <v>0</v>
      </c>
      <c r="E81" s="41">
        <v>0</v>
      </c>
      <c r="F81" s="40">
        <v>0</v>
      </c>
      <c r="G81" s="40">
        <v>0</v>
      </c>
      <c r="H81" s="40">
        <v>0</v>
      </c>
      <c r="I81" s="40">
        <v>0</v>
      </c>
      <c r="J81" s="40">
        <v>0</v>
      </c>
      <c r="K81" s="40">
        <v>0</v>
      </c>
      <c r="L81" s="40">
        <v>0</v>
      </c>
      <c r="M81" s="22">
        <f t="shared" si="2"/>
        <v>0</v>
      </c>
      <c r="N81" s="40">
        <v>0</v>
      </c>
    </row>
    <row r="82" spans="1:14" ht="25.5" customHeight="1" thickTop="1" thickBot="1">
      <c r="A82" s="30" t="s">
        <v>95</v>
      </c>
      <c r="B82" s="23">
        <v>4112</v>
      </c>
      <c r="C82" s="23">
        <v>600</v>
      </c>
      <c r="D82" s="40">
        <v>0</v>
      </c>
      <c r="E82" s="41">
        <v>0</v>
      </c>
      <c r="F82" s="40">
        <v>0</v>
      </c>
      <c r="G82" s="40">
        <v>0</v>
      </c>
      <c r="H82" s="40">
        <v>0</v>
      </c>
      <c r="I82" s="40">
        <v>0</v>
      </c>
      <c r="J82" s="40">
        <v>0</v>
      </c>
      <c r="K82" s="40">
        <v>0</v>
      </c>
      <c r="L82" s="40">
        <v>0</v>
      </c>
      <c r="M82" s="22">
        <f t="shared" si="2"/>
        <v>0</v>
      </c>
      <c r="N82" s="40">
        <v>0</v>
      </c>
    </row>
    <row r="83" spans="1:14" ht="19.5" customHeight="1" thickTop="1" thickBot="1">
      <c r="A83" s="50" t="s">
        <v>96</v>
      </c>
      <c r="B83" s="23">
        <v>4113</v>
      </c>
      <c r="C83" s="23">
        <v>610</v>
      </c>
      <c r="D83" s="45">
        <v>0</v>
      </c>
      <c r="E83" s="46">
        <v>0</v>
      </c>
      <c r="F83" s="45">
        <v>0</v>
      </c>
      <c r="G83" s="45">
        <v>0</v>
      </c>
      <c r="H83" s="45">
        <v>0</v>
      </c>
      <c r="I83" s="45">
        <v>0</v>
      </c>
      <c r="J83" s="45">
        <v>0</v>
      </c>
      <c r="K83" s="45">
        <v>0</v>
      </c>
      <c r="L83" s="45">
        <v>0</v>
      </c>
      <c r="M83" s="22">
        <f t="shared" si="2"/>
        <v>0</v>
      </c>
      <c r="N83" s="45">
        <v>0</v>
      </c>
    </row>
    <row r="84" spans="1:14" ht="15" customHeight="1" thickTop="1" thickBot="1">
      <c r="A84" s="20" t="s">
        <v>97</v>
      </c>
      <c r="B84" s="20">
        <v>4200</v>
      </c>
      <c r="C84" s="20">
        <v>620</v>
      </c>
      <c r="D84" s="42">
        <f t="shared" ref="D84:N84" si="18">D85</f>
        <v>0</v>
      </c>
      <c r="E84" s="42">
        <f t="shared" si="18"/>
        <v>0</v>
      </c>
      <c r="F84" s="42">
        <f t="shared" si="18"/>
        <v>0</v>
      </c>
      <c r="G84" s="42">
        <f t="shared" si="18"/>
        <v>0</v>
      </c>
      <c r="H84" s="42">
        <f t="shared" si="18"/>
        <v>0</v>
      </c>
      <c r="I84" s="42">
        <f t="shared" si="18"/>
        <v>0</v>
      </c>
      <c r="J84" s="42">
        <f t="shared" si="18"/>
        <v>0</v>
      </c>
      <c r="K84" s="42">
        <f t="shared" si="18"/>
        <v>0</v>
      </c>
      <c r="L84" s="42">
        <f t="shared" si="18"/>
        <v>0</v>
      </c>
      <c r="M84" s="22">
        <f t="shared" si="2"/>
        <v>0</v>
      </c>
      <c r="N84" s="42">
        <f t="shared" si="18"/>
        <v>0</v>
      </c>
    </row>
    <row r="85" spans="1:14" ht="16.5" customHeight="1" thickTop="1">
      <c r="A85" s="66" t="s">
        <v>98</v>
      </c>
      <c r="B85" s="67">
        <v>4210</v>
      </c>
      <c r="C85" s="67">
        <v>630</v>
      </c>
      <c r="D85" s="68">
        <v>0</v>
      </c>
      <c r="E85" s="69">
        <v>0</v>
      </c>
      <c r="F85" s="68">
        <v>0</v>
      </c>
      <c r="G85" s="68">
        <v>0</v>
      </c>
      <c r="H85" s="68">
        <v>0</v>
      </c>
      <c r="I85" s="68">
        <v>0</v>
      </c>
      <c r="J85" s="68">
        <v>0</v>
      </c>
      <c r="K85" s="68">
        <v>0</v>
      </c>
      <c r="L85" s="68">
        <v>0</v>
      </c>
      <c r="M85" s="70">
        <f t="shared" si="2"/>
        <v>0</v>
      </c>
      <c r="N85" s="68">
        <v>0</v>
      </c>
    </row>
    <row r="86" spans="1:14" ht="19.5" customHeight="1">
      <c r="A86" s="71" t="s">
        <v>99</v>
      </c>
      <c r="B86" s="72">
        <v>5000</v>
      </c>
      <c r="C86" s="72">
        <v>640</v>
      </c>
      <c r="D86" s="73" t="s">
        <v>100</v>
      </c>
      <c r="E86" s="73"/>
      <c r="F86" s="74" t="s">
        <v>100</v>
      </c>
      <c r="G86" s="74" t="s">
        <v>100</v>
      </c>
      <c r="H86" s="74" t="s">
        <v>100</v>
      </c>
      <c r="I86" s="74" t="s">
        <v>100</v>
      </c>
      <c r="J86" s="74" t="s">
        <v>100</v>
      </c>
      <c r="K86" s="74" t="s">
        <v>100</v>
      </c>
      <c r="L86" s="74" t="s">
        <v>100</v>
      </c>
      <c r="M86" s="74" t="s">
        <v>100</v>
      </c>
      <c r="N86" s="75" t="s">
        <v>100</v>
      </c>
    </row>
    <row r="87" spans="1:14">
      <c r="A87" s="51" t="s">
        <v>101</v>
      </c>
      <c r="B87" s="52"/>
      <c r="C87" s="53"/>
      <c r="D87" s="54"/>
      <c r="E87" s="55"/>
      <c r="F87" s="55"/>
      <c r="G87" s="54"/>
      <c r="H87" s="54"/>
      <c r="I87" s="54"/>
      <c r="J87" s="59"/>
      <c r="K87" s="59"/>
      <c r="L87" s="59"/>
      <c r="M87" s="60"/>
      <c r="N87" s="6"/>
    </row>
    <row r="88" spans="1:14">
      <c r="A88" s="56"/>
      <c r="B88" s="52"/>
      <c r="C88" s="53"/>
      <c r="D88" s="54"/>
      <c r="E88" s="55"/>
      <c r="F88" s="55"/>
      <c r="G88" s="54"/>
      <c r="H88" s="54"/>
      <c r="I88" s="54"/>
      <c r="J88" s="61"/>
      <c r="K88" s="61"/>
      <c r="L88" s="61"/>
      <c r="M88" s="62"/>
      <c r="N88" s="6"/>
    </row>
    <row r="89" spans="1:14">
      <c r="A89" s="56"/>
      <c r="B89" s="52"/>
      <c r="C89" s="53"/>
      <c r="D89" s="54"/>
      <c r="E89" s="57"/>
      <c r="F89" s="57"/>
      <c r="G89" s="54"/>
      <c r="H89" s="54"/>
      <c r="I89" s="54"/>
      <c r="J89" s="61"/>
      <c r="K89" s="61"/>
      <c r="L89" s="61"/>
      <c r="M89" s="62"/>
      <c r="N89" s="6"/>
    </row>
    <row r="90" spans="1:14">
      <c r="A90" s="58" t="str">
        <f>[1]ЗАПОЛНИТЬ!F30</f>
        <v xml:space="preserve">Керівник </v>
      </c>
      <c r="B90" s="79"/>
      <c r="C90" s="79"/>
      <c r="D90" s="79"/>
      <c r="G90" s="80" t="str">
        <f>[1]ЗАПОЛНИТЬ!F26</f>
        <v>Л.М.Гнатюк</v>
      </c>
      <c r="H90" s="80"/>
      <c r="I90" s="80"/>
      <c r="J90" s="61"/>
      <c r="K90" s="61"/>
      <c r="L90" s="61"/>
      <c r="M90" s="62"/>
      <c r="N90" s="6"/>
    </row>
    <row r="91" spans="1:14">
      <c r="B91" s="76" t="s">
        <v>102</v>
      </c>
      <c r="C91" s="76"/>
      <c r="D91" s="76"/>
      <c r="G91" s="77" t="s">
        <v>103</v>
      </c>
      <c r="H91" s="77"/>
      <c r="I91" s="1"/>
      <c r="J91" s="63"/>
      <c r="K91" s="63"/>
      <c r="L91" s="63"/>
      <c r="M91" s="64"/>
      <c r="N91" s="6"/>
    </row>
    <row r="92" spans="1:14">
      <c r="A92" s="58" t="str">
        <f>[1]ЗАПОЛНИТЬ!F31</f>
        <v>Головний бухгалтер</v>
      </c>
      <c r="B92" s="79"/>
      <c r="C92" s="79"/>
      <c r="D92" s="79"/>
      <c r="G92" s="80" t="str">
        <f>[1]ЗАПОЛНИТЬ!F28</f>
        <v>С.А.Шуляка</v>
      </c>
      <c r="H92" s="80"/>
      <c r="I92" s="80"/>
      <c r="J92" s="65"/>
      <c r="K92" s="65"/>
      <c r="L92" s="65"/>
      <c r="M92" s="60"/>
      <c r="N92" s="6"/>
    </row>
    <row r="93" spans="1:14">
      <c r="B93" s="76" t="s">
        <v>102</v>
      </c>
      <c r="C93" s="76"/>
      <c r="D93" s="76"/>
      <c r="G93" s="77" t="s">
        <v>103</v>
      </c>
      <c r="H93" s="77"/>
      <c r="I93" s="1"/>
      <c r="J93" s="65"/>
      <c r="K93" s="65"/>
      <c r="L93" s="65"/>
      <c r="M93" s="60"/>
      <c r="N93" s="6"/>
    </row>
    <row r="94" spans="1:14">
      <c r="A94" s="1" t="str">
        <f>[1]ЗАПОЛНИТЬ!C19</f>
        <v>"09"жовтня 2017 року</v>
      </c>
      <c r="J94" s="54"/>
      <c r="K94" s="54"/>
      <c r="L94" s="54"/>
      <c r="M94" s="54"/>
      <c r="N94" s="6"/>
    </row>
    <row r="95" spans="1:14">
      <c r="J95" s="54"/>
      <c r="K95" s="54"/>
      <c r="L95" s="54"/>
      <c r="M95" s="54"/>
      <c r="N95" s="6"/>
    </row>
    <row r="96" spans="1:14">
      <c r="J96" s="54"/>
      <c r="K96" s="54"/>
      <c r="L96" s="54"/>
      <c r="M96" s="54"/>
      <c r="N96" s="6"/>
    </row>
    <row r="97" spans="1:14">
      <c r="J97" s="54"/>
      <c r="K97" s="54"/>
      <c r="L97" s="54"/>
      <c r="M97" s="54"/>
      <c r="N97" s="6"/>
    </row>
    <row r="103" spans="1:14">
      <c r="A103" s="6"/>
    </row>
  </sheetData>
  <mergeCells count="44">
    <mergeCell ref="B9:J9"/>
    <mergeCell ref="M9:N9"/>
    <mergeCell ref="I1:N3"/>
    <mergeCell ref="A4:M4"/>
    <mergeCell ref="A5:H5"/>
    <mergeCell ref="A6:M6"/>
    <mergeCell ref="M8:N8"/>
    <mergeCell ref="B10:J10"/>
    <mergeCell ref="M10:N10"/>
    <mergeCell ref="B11:J11"/>
    <mergeCell ref="M11:N11"/>
    <mergeCell ref="A12:B12"/>
    <mergeCell ref="E12:J12"/>
    <mergeCell ref="A13:B13"/>
    <mergeCell ref="E13:M13"/>
    <mergeCell ref="A14:B14"/>
    <mergeCell ref="E14:M14"/>
    <mergeCell ref="A15:B15"/>
    <mergeCell ref="E15:M15"/>
    <mergeCell ref="J19:J20"/>
    <mergeCell ref="K19:K20"/>
    <mergeCell ref="M19:M20"/>
    <mergeCell ref="A18:A20"/>
    <mergeCell ref="B18:B20"/>
    <mergeCell ref="C18:C20"/>
    <mergeCell ref="D18:D20"/>
    <mergeCell ref="E18:E20"/>
    <mergeCell ref="F18:G18"/>
    <mergeCell ref="B93:D93"/>
    <mergeCell ref="G93:H93"/>
    <mergeCell ref="N19:N20"/>
    <mergeCell ref="B90:D90"/>
    <mergeCell ref="G90:I90"/>
    <mergeCell ref="B91:D91"/>
    <mergeCell ref="G91:H91"/>
    <mergeCell ref="B92:D92"/>
    <mergeCell ref="G92:I92"/>
    <mergeCell ref="H18:H20"/>
    <mergeCell ref="I18:I20"/>
    <mergeCell ref="J18:K18"/>
    <mergeCell ref="L18:L20"/>
    <mergeCell ref="M18:N18"/>
    <mergeCell ref="F19:F20"/>
    <mergeCell ref="G19:G2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2017-11-13T10:56:35Z</dcterms:modified>
</cp:coreProperties>
</file>