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10" windowWidth="18855" windowHeight="13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45" i="1" l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B5" i="1"/>
  <c r="AB38" i="1" l="1"/>
  <c r="AA38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6" i="1"/>
  <c r="AB39" i="1" s="1"/>
  <c r="B7" i="1"/>
  <c r="AA6" i="1" s="1"/>
  <c r="B8" i="1"/>
  <c r="AA7" i="1" s="1"/>
  <c r="B9" i="1"/>
  <c r="AA8" i="1" s="1"/>
  <c r="B10" i="1"/>
  <c r="AA9" i="1" s="1"/>
  <c r="B11" i="1"/>
  <c r="AA10" i="1" s="1"/>
  <c r="AA11" i="1"/>
  <c r="AB10" i="1" l="1"/>
  <c r="AB9" i="1"/>
  <c r="AB8" i="1"/>
  <c r="AB7" i="1"/>
  <c r="AB6" i="1"/>
  <c r="AB5" i="1"/>
  <c r="AA5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9" i="1"/>
</calcChain>
</file>

<file path=xl/sharedStrings.xml><?xml version="1.0" encoding="utf-8"?>
<sst xmlns="http://schemas.openxmlformats.org/spreadsheetml/2006/main" count="68" uniqueCount="67">
  <si>
    <t>Навчальні досягнення учнів 9 класу</t>
  </si>
  <si>
    <t>Рейтингова таблиця</t>
  </si>
  <si>
    <t>№ з/п</t>
  </si>
  <si>
    <t>Rank</t>
  </si>
  <si>
    <t>Прізвище предмет</t>
  </si>
  <si>
    <t>Українська мова</t>
  </si>
  <si>
    <t>Українська література</t>
  </si>
  <si>
    <t>Зарубіжна література</t>
  </si>
  <si>
    <t>Англійська мова</t>
  </si>
  <si>
    <t>Німецька мова</t>
  </si>
  <si>
    <t>Алгебра</t>
  </si>
  <si>
    <t>Геометрія</t>
  </si>
  <si>
    <t>Історія України</t>
  </si>
  <si>
    <t>Всесвітня історія</t>
  </si>
  <si>
    <t>Правознавство</t>
  </si>
  <si>
    <t>Біологія</t>
  </si>
  <si>
    <t>Географія</t>
  </si>
  <si>
    <t>Фізика</t>
  </si>
  <si>
    <t>Хімія</t>
  </si>
  <si>
    <t>Трудове навчання</t>
  </si>
  <si>
    <t>Інформатика</t>
  </si>
  <si>
    <t>Музичне мистецтво</t>
  </si>
  <si>
    <t>фізкультура</t>
  </si>
  <si>
    <t>Основи здоров’я</t>
  </si>
  <si>
    <t>Середній бал</t>
  </si>
  <si>
    <t>Прізвище та ім'я</t>
  </si>
  <si>
    <t>Рейтинг</t>
  </si>
  <si>
    <t>Прізвище 1</t>
  </si>
  <si>
    <t>Прізвище 2</t>
  </si>
  <si>
    <t>Прізвище 3</t>
  </si>
  <si>
    <t>Прізвище 4</t>
  </si>
  <si>
    <t>Прізвище 5</t>
  </si>
  <si>
    <t>Прізвище 6</t>
  </si>
  <si>
    <t>Прізвище 7</t>
  </si>
  <si>
    <t>Прізвище 8</t>
  </si>
  <si>
    <t>Прізвище 9</t>
  </si>
  <si>
    <t>Прізвище 10</t>
  </si>
  <si>
    <t>Прізвище 11</t>
  </si>
  <si>
    <t>Прізвище 12</t>
  </si>
  <si>
    <t>Прізвище 13</t>
  </si>
  <si>
    <t>Прізвище 14</t>
  </si>
  <si>
    <t>Прізвище 15</t>
  </si>
  <si>
    <t>Прізвище 16</t>
  </si>
  <si>
    <t>Прізвище 17</t>
  </si>
  <si>
    <t>Прізвище 18</t>
  </si>
  <si>
    <t>Прізвище 19</t>
  </si>
  <si>
    <t>Прізвище 20</t>
  </si>
  <si>
    <t>Прізвище 21</t>
  </si>
  <si>
    <t>Прізвище 22</t>
  </si>
  <si>
    <t>Прізвище 23</t>
  </si>
  <si>
    <t>Прізвище 24</t>
  </si>
  <si>
    <t>Прізвище 25</t>
  </si>
  <si>
    <t>Прізвище 26</t>
  </si>
  <si>
    <t>Прізвище 27</t>
  </si>
  <si>
    <t>Прізвище 28</t>
  </si>
  <si>
    <t>Прізвище 29</t>
  </si>
  <si>
    <t>Прізвище 30</t>
  </si>
  <si>
    <t>Прізвище 31</t>
  </si>
  <si>
    <t>Прізвище 32</t>
  </si>
  <si>
    <t>Прізвище 33</t>
  </si>
  <si>
    <t>Прізвище 34</t>
  </si>
  <si>
    <t>Прізвище 35</t>
  </si>
  <si>
    <t>високий</t>
  </si>
  <si>
    <t>достатній</t>
  </si>
  <si>
    <t>середній</t>
  </si>
  <si>
    <t>початковий</t>
  </si>
  <si>
    <t>СЕРЕДНІЙ  БАЛ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</si>
</sst>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rgb="FF000000"/>
      <name val="Calibri"/>
    </font>
    <font>
      <b/>
      <sz val="10"/>
      <color rgb="FF000000"/>
      <name val="Times New Roman"/>
    </font>
    <font>
      <b/>
      <sz val="22"/>
      <color rgb="FF002060"/>
      <name val="Calibri"/>
    </font>
    <font>
      <b/>
      <sz val="22"/>
      <color rgb="FFC00000"/>
      <name val="Calibri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Calibri"/>
    </font>
    <font>
      <sz val="12"/>
      <color rgb="FF000000"/>
      <name val="Times New Roman"/>
    </font>
    <font>
      <sz val="10"/>
      <color rgb="FF000000"/>
      <name val="Times New Roman"/>
    </font>
    <font>
      <sz val="8"/>
      <color rgb="FF000000"/>
      <name val="Times New Roman"/>
    </font>
    <font>
      <b/>
      <sz val="12"/>
      <color rgb="FFC00000"/>
      <name val="Times New Roman"/>
    </font>
    <font>
      <b/>
      <sz val="8"/>
      <color rgb="FFC00000"/>
      <name val="Times New Roman"/>
    </font>
    <font>
      <b/>
      <sz val="12"/>
      <color rgb="FF006600"/>
      <name val="Times New Roman"/>
    </font>
    <font>
      <b/>
      <sz val="8"/>
      <color rgb="FF006600"/>
      <name val="Times New Roman"/>
    </font>
    <font>
      <b/>
      <sz val="12"/>
      <color rgb="FF17365D"/>
      <name val="Times New Roman"/>
    </font>
    <font>
      <b/>
      <sz val="8"/>
      <color rgb="FF17365D"/>
      <name val="Times New Roman"/>
    </font>
    <font>
      <b/>
      <sz val="12"/>
      <color rgb="FFE36C09"/>
      <name val="Times New Roman"/>
    </font>
    <font>
      <b/>
      <sz val="8"/>
      <color rgb="FFE36C0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E0E0E0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0" fillId="0" borderId="6" xfId="0" applyFont="1" applyBorder="1"/>
    <xf numFmtId="164" fontId="5" fillId="0" borderId="6" xfId="0" applyNumberFormat="1" applyFont="1" applyBorder="1" applyAlignment="1">
      <alignment horizontal="center" vertical="center" wrapText="1"/>
    </xf>
    <xf numFmtId="164" fontId="0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2" xfId="0" applyFont="1" applyBorder="1"/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0" fillId="0" borderId="0" xfId="0" applyFont="1"/>
    <xf numFmtId="0" fontId="16" fillId="2" borderId="10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1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2060"/>
      </font>
      <fill>
        <patternFill patternType="solid">
          <fgColor rgb="FF8DB3E2"/>
          <bgColor rgb="FF8DB3E2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DAEEF3"/>
          <bgColor rgb="FFDAEEF3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1F497D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cat>
            <c:strRef>
              <c:f>Лист1!$AA$5:$AA$39</c:f>
              <c:strCache>
                <c:ptCount val="35"/>
                <c:pt idx="0">
                  <c:v>Прізвище 35</c:v>
                </c:pt>
                <c:pt idx="1">
                  <c:v>Прізвище 34</c:v>
                </c:pt>
                <c:pt idx="2">
                  <c:v>Прізвище 33</c:v>
                </c:pt>
                <c:pt idx="3">
                  <c:v>Прізвище 32</c:v>
                </c:pt>
                <c:pt idx="4">
                  <c:v>Прізвище 31</c:v>
                </c:pt>
                <c:pt idx="5">
                  <c:v>Прізвище 30</c:v>
                </c:pt>
                <c:pt idx="6">
                  <c:v>Прізвище 29</c:v>
                </c:pt>
                <c:pt idx="7">
                  <c:v>Прізвище 28</c:v>
                </c:pt>
                <c:pt idx="8">
                  <c:v>Прізвище 27</c:v>
                </c:pt>
                <c:pt idx="9">
                  <c:v>Прізвище 26</c:v>
                </c:pt>
                <c:pt idx="10">
                  <c:v>Прізвище 25</c:v>
                </c:pt>
                <c:pt idx="11">
                  <c:v>Прізвище 24</c:v>
                </c:pt>
                <c:pt idx="12">
                  <c:v>Прізвище 23</c:v>
                </c:pt>
                <c:pt idx="13">
                  <c:v>Прізвище 22</c:v>
                </c:pt>
                <c:pt idx="14">
                  <c:v>Прізвище 21</c:v>
                </c:pt>
                <c:pt idx="15">
                  <c:v>Прізвище 20</c:v>
                </c:pt>
                <c:pt idx="16">
                  <c:v>Прізвище 19</c:v>
                </c:pt>
                <c:pt idx="17">
                  <c:v>Прізвище 18</c:v>
                </c:pt>
                <c:pt idx="18">
                  <c:v>Прізвище 17</c:v>
                </c:pt>
                <c:pt idx="19">
                  <c:v>Прізвище 15</c:v>
                </c:pt>
                <c:pt idx="20">
                  <c:v>Прізвище 14</c:v>
                </c:pt>
                <c:pt idx="21">
                  <c:v>Прізвище 13</c:v>
                </c:pt>
                <c:pt idx="22">
                  <c:v>Прізвище 12</c:v>
                </c:pt>
                <c:pt idx="23">
                  <c:v>Прізвище 11</c:v>
                </c:pt>
                <c:pt idx="24">
                  <c:v>Прізвище 3</c:v>
                </c:pt>
                <c:pt idx="25">
                  <c:v>Прізвище 4</c:v>
                </c:pt>
                <c:pt idx="26">
                  <c:v>Прізвище 9</c:v>
                </c:pt>
                <c:pt idx="27">
                  <c:v>Прізвище 8</c:v>
                </c:pt>
                <c:pt idx="28">
                  <c:v>Прізвище 16</c:v>
                </c:pt>
                <c:pt idx="29">
                  <c:v>Прізвище 10</c:v>
                </c:pt>
                <c:pt idx="30">
                  <c:v>Прізвище 7</c:v>
                </c:pt>
                <c:pt idx="31">
                  <c:v>Прізвище 6</c:v>
                </c:pt>
                <c:pt idx="32">
                  <c:v>Прізвище 2</c:v>
                </c:pt>
                <c:pt idx="33">
                  <c:v>Прізвище 1</c:v>
                </c:pt>
                <c:pt idx="34">
                  <c:v>Прізвище 5</c:v>
                </c:pt>
              </c:strCache>
            </c:strRef>
          </c:cat>
          <c:val>
            <c:numRef>
              <c:f>Лист1!$AB$5:$AB$39</c:f>
              <c:numCache>
                <c:formatCode>0.0</c:formatCode>
                <c:ptCount val="35"/>
                <c:pt idx="0">
                  <c:v>10.158284736842104</c:v>
                </c:pt>
                <c:pt idx="1">
                  <c:v>10.158274736842104</c:v>
                </c:pt>
                <c:pt idx="2">
                  <c:v>10.158264736842105</c:v>
                </c:pt>
                <c:pt idx="3">
                  <c:v>10.158254736842105</c:v>
                </c:pt>
                <c:pt idx="4">
                  <c:v>10.158244736842104</c:v>
                </c:pt>
                <c:pt idx="5">
                  <c:v>10.158234736842104</c:v>
                </c:pt>
                <c:pt idx="6">
                  <c:v>10.158224736842104</c:v>
                </c:pt>
                <c:pt idx="7">
                  <c:v>10.158214736842105</c:v>
                </c:pt>
                <c:pt idx="8">
                  <c:v>10.158204736842105</c:v>
                </c:pt>
                <c:pt idx="9">
                  <c:v>10.158194736842104</c:v>
                </c:pt>
                <c:pt idx="10">
                  <c:v>10.158184736842104</c:v>
                </c:pt>
                <c:pt idx="11">
                  <c:v>10.158174736842104</c:v>
                </c:pt>
                <c:pt idx="12">
                  <c:v>10.158164736842105</c:v>
                </c:pt>
                <c:pt idx="13">
                  <c:v>10.158154736842105</c:v>
                </c:pt>
                <c:pt idx="14">
                  <c:v>10.158144736842104</c:v>
                </c:pt>
                <c:pt idx="15">
                  <c:v>10.158134736842104</c:v>
                </c:pt>
                <c:pt idx="16">
                  <c:v>10.158124736842105</c:v>
                </c:pt>
                <c:pt idx="17">
                  <c:v>10.158114736842105</c:v>
                </c:pt>
                <c:pt idx="18">
                  <c:v>10.158104736842104</c:v>
                </c:pt>
                <c:pt idx="19">
                  <c:v>10.158084736842104</c:v>
                </c:pt>
                <c:pt idx="20">
                  <c:v>10.158074736842105</c:v>
                </c:pt>
                <c:pt idx="21">
                  <c:v>9.7370121052631582</c:v>
                </c:pt>
                <c:pt idx="22">
                  <c:v>9.7370021052631568</c:v>
                </c:pt>
                <c:pt idx="23">
                  <c:v>9.7369921052631572</c:v>
                </c:pt>
                <c:pt idx="24">
                  <c:v>9.0000699999999991</c:v>
                </c:pt>
                <c:pt idx="25">
                  <c:v>8.5263957894736855</c:v>
                </c:pt>
                <c:pt idx="26">
                  <c:v>8.3685510526315792</c:v>
                </c:pt>
                <c:pt idx="27">
                  <c:v>7.3685410526315787</c:v>
                </c:pt>
                <c:pt idx="28">
                  <c:v>7.0002000000000004</c:v>
                </c:pt>
                <c:pt idx="29">
                  <c:v>6.7896136842105266</c:v>
                </c:pt>
                <c:pt idx="30">
                  <c:v>6.368531052631579</c:v>
                </c:pt>
                <c:pt idx="31">
                  <c:v>6.2106263157894732</c:v>
                </c:pt>
                <c:pt idx="32">
                  <c:v>6.0000600000000004</c:v>
                </c:pt>
                <c:pt idx="33">
                  <c:v>5.8947868421052627</c:v>
                </c:pt>
                <c:pt idx="34">
                  <c:v>5.6843005263157895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31488"/>
        <c:axId val="111010944"/>
      </c:barChart>
      <c:catAx>
        <c:axId val="9643148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uk-UA"/>
          </a:p>
        </c:txPr>
        <c:crossAx val="111010944"/>
        <c:crosses val="autoZero"/>
        <c:auto val="1"/>
        <c:lblAlgn val="ctr"/>
        <c:lblOffset val="100"/>
        <c:noMultiLvlLbl val="1"/>
      </c:catAx>
      <c:valAx>
        <c:axId val="1110109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9643148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142875</xdr:rowOff>
    </xdr:from>
    <xdr:to>
      <xdr:col>28</xdr:col>
      <xdr:colOff>238125</xdr:colOff>
      <xdr:row>61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workbookViewId="0">
      <selection activeCell="K4" sqref="K4"/>
    </sheetView>
  </sheetViews>
  <sheetFormatPr defaultColWidth="14.42578125" defaultRowHeight="15" customHeight="1" x14ac:dyDescent="0.25"/>
  <cols>
    <col min="1" max="1" width="8.7109375" customWidth="1"/>
    <col min="2" max="2" width="9.140625" hidden="1" customWidth="1"/>
    <col min="3" max="3" width="14.42578125" customWidth="1"/>
    <col min="4" max="25" width="5.7109375" customWidth="1"/>
    <col min="26" max="26" width="5.5703125" customWidth="1"/>
    <col min="27" max="27" width="20.7109375" customWidth="1"/>
    <col min="28" max="28" width="10" customWidth="1"/>
    <col min="29" max="31" width="8.7109375" customWidth="1"/>
    <col min="32" max="32" width="10" customWidth="1"/>
  </cols>
  <sheetData>
    <row r="1" spans="1:29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9" ht="15" customHeight="1" x14ac:dyDescent="0.45">
      <c r="A2" s="1"/>
      <c r="B2" s="2"/>
      <c r="C2" s="3"/>
      <c r="D2" s="3"/>
      <c r="E2" s="3"/>
      <c r="F2" s="3"/>
      <c r="G2" s="4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 t="s">
        <v>1</v>
      </c>
    </row>
    <row r="3" spans="1:29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9" x14ac:dyDescent="0.25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0" t="s">
        <v>11</v>
      </c>
      <c r="K4" s="9" t="s">
        <v>12</v>
      </c>
      <c r="L4" s="10" t="s">
        <v>13</v>
      </c>
      <c r="M4" s="10" t="s">
        <v>14</v>
      </c>
      <c r="N4" s="9" t="s">
        <v>15</v>
      </c>
      <c r="O4" s="9" t="s">
        <v>16</v>
      </c>
      <c r="P4" s="10" t="s">
        <v>17</v>
      </c>
      <c r="Q4" s="10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/>
      <c r="X4" s="11" t="s">
        <v>24</v>
      </c>
      <c r="Z4" s="12" t="s">
        <v>2</v>
      </c>
      <c r="AA4" s="12" t="s">
        <v>25</v>
      </c>
      <c r="AB4" s="12" t="s">
        <v>26</v>
      </c>
    </row>
    <row r="5" spans="1:29" x14ac:dyDescent="0.25">
      <c r="A5" s="13">
        <v>1</v>
      </c>
      <c r="B5" s="14">
        <f t="shared" ref="B5:B39" si="0">RANK(X5,X$5:X$39)</f>
        <v>34</v>
      </c>
      <c r="C5" s="15" t="s">
        <v>27</v>
      </c>
      <c r="D5" s="16">
        <v>8</v>
      </c>
      <c r="E5" s="16">
        <v>8</v>
      </c>
      <c r="F5" s="16">
        <v>8</v>
      </c>
      <c r="G5" s="16">
        <v>8</v>
      </c>
      <c r="H5" s="16">
        <v>1</v>
      </c>
      <c r="I5" s="16">
        <v>1</v>
      </c>
      <c r="J5" s="16">
        <v>1</v>
      </c>
      <c r="K5" s="16">
        <v>1</v>
      </c>
      <c r="L5" s="17">
        <v>1</v>
      </c>
      <c r="M5" s="17">
        <v>6</v>
      </c>
      <c r="N5" s="17">
        <v>6</v>
      </c>
      <c r="O5" s="17">
        <v>6</v>
      </c>
      <c r="P5" s="16">
        <v>3</v>
      </c>
      <c r="Q5" s="16">
        <v>9</v>
      </c>
      <c r="R5" s="16">
        <v>9</v>
      </c>
      <c r="S5" s="16">
        <v>9</v>
      </c>
      <c r="T5" s="16">
        <v>9</v>
      </c>
      <c r="U5" s="16">
        <v>9</v>
      </c>
      <c r="V5" s="16">
        <v>9</v>
      </c>
      <c r="W5" s="16"/>
      <c r="X5" s="18">
        <f t="shared" ref="X5:X39" si="1">SUM(D5:V5)/COUNT(D5:V5)+ROW()/100000</f>
        <v>5.8947868421052627</v>
      </c>
      <c r="Z5" s="19">
        <v>1</v>
      </c>
      <c r="AA5" s="19" t="str">
        <f t="shared" ref="AA5:AA39" si="2">VLOOKUP(Z5,B$5:X$40,2,FALSE)</f>
        <v>Прізвище 35</v>
      </c>
      <c r="AB5" s="20">
        <f t="shared" ref="AB5:AB39" si="3">VLOOKUP(Z5,B$5:X$40,23,FALSE)</f>
        <v>10.158284736842104</v>
      </c>
      <c r="AC5" s="21"/>
    </row>
    <row r="6" spans="1:29" x14ac:dyDescent="0.25">
      <c r="A6" s="13">
        <v>2</v>
      </c>
      <c r="B6" s="14">
        <f t="shared" si="0"/>
        <v>33</v>
      </c>
      <c r="C6" s="15" t="s">
        <v>28</v>
      </c>
      <c r="D6" s="16">
        <v>6</v>
      </c>
      <c r="E6" s="16">
        <v>6</v>
      </c>
      <c r="F6" s="16">
        <v>6</v>
      </c>
      <c r="G6" s="16">
        <v>6</v>
      </c>
      <c r="H6" s="16">
        <v>2</v>
      </c>
      <c r="I6" s="16">
        <v>2</v>
      </c>
      <c r="J6" s="16">
        <v>2</v>
      </c>
      <c r="K6" s="16">
        <v>7</v>
      </c>
      <c r="L6" s="22">
        <v>7</v>
      </c>
      <c r="M6" s="22">
        <v>7</v>
      </c>
      <c r="N6" s="22">
        <v>7</v>
      </c>
      <c r="O6" s="22">
        <v>7</v>
      </c>
      <c r="P6" s="16">
        <v>7</v>
      </c>
      <c r="Q6" s="16">
        <v>7</v>
      </c>
      <c r="R6" s="16">
        <v>7</v>
      </c>
      <c r="S6" s="16">
        <v>7</v>
      </c>
      <c r="T6" s="16">
        <v>7</v>
      </c>
      <c r="U6" s="16">
        <v>7</v>
      </c>
      <c r="V6" s="16">
        <v>7</v>
      </c>
      <c r="W6" s="16"/>
      <c r="X6" s="18">
        <f t="shared" si="1"/>
        <v>6.0000600000000004</v>
      </c>
      <c r="Z6" s="19">
        <v>2</v>
      </c>
      <c r="AA6" s="19" t="str">
        <f t="shared" si="2"/>
        <v>Прізвище 34</v>
      </c>
      <c r="AB6" s="20">
        <f t="shared" si="3"/>
        <v>10.158274736842104</v>
      </c>
      <c r="AC6" s="21"/>
    </row>
    <row r="7" spans="1:29" x14ac:dyDescent="0.25">
      <c r="A7" s="13">
        <v>3</v>
      </c>
      <c r="B7" s="14">
        <f t="shared" si="0"/>
        <v>25</v>
      </c>
      <c r="C7" s="15" t="s">
        <v>29</v>
      </c>
      <c r="D7" s="16">
        <v>9</v>
      </c>
      <c r="E7" s="16">
        <v>9</v>
      </c>
      <c r="F7" s="16">
        <v>9</v>
      </c>
      <c r="G7" s="16">
        <v>9</v>
      </c>
      <c r="H7" s="16">
        <v>9</v>
      </c>
      <c r="I7" s="16">
        <v>9</v>
      </c>
      <c r="J7" s="16">
        <v>9</v>
      </c>
      <c r="K7" s="16">
        <v>9</v>
      </c>
      <c r="L7" s="16">
        <v>9</v>
      </c>
      <c r="M7" s="16">
        <v>9</v>
      </c>
      <c r="N7" s="16">
        <v>9</v>
      </c>
      <c r="O7" s="16">
        <v>9</v>
      </c>
      <c r="P7" s="16">
        <v>9</v>
      </c>
      <c r="Q7" s="16">
        <v>9</v>
      </c>
      <c r="R7" s="16">
        <v>9</v>
      </c>
      <c r="S7" s="16">
        <v>9</v>
      </c>
      <c r="T7" s="16">
        <v>9</v>
      </c>
      <c r="U7" s="16">
        <v>9</v>
      </c>
      <c r="V7" s="16">
        <v>9</v>
      </c>
      <c r="W7" s="16"/>
      <c r="X7" s="18">
        <f t="shared" si="1"/>
        <v>9.0000699999999991</v>
      </c>
      <c r="Z7" s="19">
        <v>3</v>
      </c>
      <c r="AA7" s="19" t="str">
        <f t="shared" si="2"/>
        <v>Прізвище 33</v>
      </c>
      <c r="AB7" s="20">
        <f t="shared" si="3"/>
        <v>10.158264736842105</v>
      </c>
      <c r="AC7" s="21"/>
    </row>
    <row r="8" spans="1:29" x14ac:dyDescent="0.25">
      <c r="A8" s="13">
        <v>4</v>
      </c>
      <c r="B8" s="14">
        <f t="shared" si="0"/>
        <v>26</v>
      </c>
      <c r="C8" s="15" t="s">
        <v>30</v>
      </c>
      <c r="D8" s="16">
        <v>8</v>
      </c>
      <c r="E8" s="16">
        <v>8</v>
      </c>
      <c r="F8" s="16">
        <v>8</v>
      </c>
      <c r="G8" s="16">
        <v>8</v>
      </c>
      <c r="H8" s="16">
        <v>8</v>
      </c>
      <c r="I8" s="16">
        <v>8</v>
      </c>
      <c r="J8" s="16">
        <v>8</v>
      </c>
      <c r="K8" s="16">
        <v>8</v>
      </c>
      <c r="L8" s="16">
        <v>8</v>
      </c>
      <c r="M8" s="16">
        <v>8</v>
      </c>
      <c r="N8" s="16">
        <v>8</v>
      </c>
      <c r="O8" s="16">
        <v>8</v>
      </c>
      <c r="P8" s="16">
        <v>8</v>
      </c>
      <c r="Q8" s="16">
        <v>8</v>
      </c>
      <c r="R8" s="16">
        <v>10</v>
      </c>
      <c r="S8" s="16">
        <v>10</v>
      </c>
      <c r="T8" s="16">
        <v>10</v>
      </c>
      <c r="U8" s="16">
        <v>10</v>
      </c>
      <c r="V8" s="16">
        <v>10</v>
      </c>
      <c r="W8" s="16"/>
      <c r="X8" s="18">
        <f t="shared" si="1"/>
        <v>8.5263957894736855</v>
      </c>
      <c r="Z8" s="19">
        <v>4</v>
      </c>
      <c r="AA8" s="19" t="str">
        <f t="shared" si="2"/>
        <v>Прізвище 32</v>
      </c>
      <c r="AB8" s="20">
        <f t="shared" si="3"/>
        <v>10.158254736842105</v>
      </c>
      <c r="AC8" s="21"/>
    </row>
    <row r="9" spans="1:29" x14ac:dyDescent="0.25">
      <c r="A9" s="13">
        <v>5</v>
      </c>
      <c r="B9" s="14">
        <f t="shared" si="0"/>
        <v>35</v>
      </c>
      <c r="C9" s="15" t="s">
        <v>31</v>
      </c>
      <c r="D9" s="16">
        <v>4</v>
      </c>
      <c r="E9" s="16">
        <v>5</v>
      </c>
      <c r="F9" s="16">
        <v>5</v>
      </c>
      <c r="G9" s="16">
        <v>5</v>
      </c>
      <c r="H9" s="16">
        <v>5</v>
      </c>
      <c r="I9" s="16">
        <v>6</v>
      </c>
      <c r="J9" s="16">
        <v>6</v>
      </c>
      <c r="K9" s="16">
        <v>6</v>
      </c>
      <c r="L9" s="16">
        <v>6</v>
      </c>
      <c r="M9" s="16">
        <v>6</v>
      </c>
      <c r="N9" s="16">
        <v>6</v>
      </c>
      <c r="O9" s="16">
        <v>6</v>
      </c>
      <c r="P9" s="16">
        <v>6</v>
      </c>
      <c r="Q9" s="16">
        <v>6</v>
      </c>
      <c r="R9" s="16">
        <v>6</v>
      </c>
      <c r="S9" s="16">
        <v>6</v>
      </c>
      <c r="T9" s="16">
        <v>6</v>
      </c>
      <c r="U9" s="16">
        <v>6</v>
      </c>
      <c r="V9" s="16">
        <v>6</v>
      </c>
      <c r="W9" s="16"/>
      <c r="X9" s="18">
        <f t="shared" si="1"/>
        <v>5.6843005263157895</v>
      </c>
      <c r="Z9" s="19">
        <v>5</v>
      </c>
      <c r="AA9" s="19" t="str">
        <f t="shared" si="2"/>
        <v>Прізвище 31</v>
      </c>
      <c r="AB9" s="20">
        <f t="shared" si="3"/>
        <v>10.158244736842104</v>
      </c>
      <c r="AC9" s="21"/>
    </row>
    <row r="10" spans="1:29" x14ac:dyDescent="0.25">
      <c r="A10" s="13">
        <v>6</v>
      </c>
      <c r="B10" s="14">
        <f t="shared" si="0"/>
        <v>32</v>
      </c>
      <c r="C10" s="15" t="s">
        <v>32</v>
      </c>
      <c r="D10" s="16">
        <v>7</v>
      </c>
      <c r="E10" s="16">
        <v>7</v>
      </c>
      <c r="F10" s="16">
        <v>7</v>
      </c>
      <c r="G10" s="16">
        <v>7</v>
      </c>
      <c r="H10" s="16">
        <v>6</v>
      </c>
      <c r="I10" s="16">
        <v>6</v>
      </c>
      <c r="J10" s="16">
        <v>6</v>
      </c>
      <c r="K10" s="16">
        <v>6</v>
      </c>
      <c r="L10" s="16">
        <v>6</v>
      </c>
      <c r="M10" s="16">
        <v>6</v>
      </c>
      <c r="N10" s="16">
        <v>6</v>
      </c>
      <c r="O10" s="16">
        <v>6</v>
      </c>
      <c r="P10" s="16">
        <v>6</v>
      </c>
      <c r="Q10" s="16">
        <v>6</v>
      </c>
      <c r="R10" s="16">
        <v>6</v>
      </c>
      <c r="S10" s="16">
        <v>6</v>
      </c>
      <c r="T10" s="16">
        <v>6</v>
      </c>
      <c r="U10" s="16">
        <v>6</v>
      </c>
      <c r="V10" s="16">
        <v>6</v>
      </c>
      <c r="W10" s="16"/>
      <c r="X10" s="18">
        <f t="shared" si="1"/>
        <v>6.2106263157894732</v>
      </c>
      <c r="Z10" s="19">
        <v>6</v>
      </c>
      <c r="AA10" s="19" t="str">
        <f t="shared" si="2"/>
        <v>Прізвище 30</v>
      </c>
      <c r="AB10" s="20">
        <f t="shared" si="3"/>
        <v>10.158234736842104</v>
      </c>
      <c r="AC10" s="21"/>
    </row>
    <row r="11" spans="1:29" x14ac:dyDescent="0.25">
      <c r="A11" s="13">
        <v>7</v>
      </c>
      <c r="B11" s="14">
        <f t="shared" si="0"/>
        <v>31</v>
      </c>
      <c r="C11" s="15" t="s">
        <v>33</v>
      </c>
      <c r="D11" s="16">
        <v>4</v>
      </c>
      <c r="E11" s="16">
        <v>4</v>
      </c>
      <c r="F11" s="16">
        <v>4</v>
      </c>
      <c r="G11" s="16">
        <v>4</v>
      </c>
      <c r="H11" s="16">
        <v>7</v>
      </c>
      <c r="I11" s="16">
        <v>7</v>
      </c>
      <c r="J11" s="16">
        <v>7</v>
      </c>
      <c r="K11" s="16">
        <v>7</v>
      </c>
      <c r="L11" s="16">
        <v>7</v>
      </c>
      <c r="M11" s="16">
        <v>7</v>
      </c>
      <c r="N11" s="16">
        <v>7</v>
      </c>
      <c r="O11" s="16">
        <v>7</v>
      </c>
      <c r="P11" s="16">
        <v>7</v>
      </c>
      <c r="Q11" s="16">
        <v>7</v>
      </c>
      <c r="R11" s="16">
        <v>7</v>
      </c>
      <c r="S11" s="16">
        <v>7</v>
      </c>
      <c r="T11" s="16">
        <v>7</v>
      </c>
      <c r="U11" s="16">
        <v>7</v>
      </c>
      <c r="V11" s="16">
        <v>7</v>
      </c>
      <c r="W11" s="16"/>
      <c r="X11" s="18">
        <f t="shared" si="1"/>
        <v>6.368531052631579</v>
      </c>
      <c r="Z11" s="19">
        <v>7</v>
      </c>
      <c r="AA11" s="19" t="str">
        <f t="shared" si="2"/>
        <v>Прізвище 29</v>
      </c>
      <c r="AB11" s="20">
        <f t="shared" si="3"/>
        <v>10.158224736842104</v>
      </c>
      <c r="AC11" s="21"/>
    </row>
    <row r="12" spans="1:29" x14ac:dyDescent="0.25">
      <c r="A12" s="13">
        <v>8</v>
      </c>
      <c r="B12" s="14">
        <f t="shared" si="0"/>
        <v>28</v>
      </c>
      <c r="C12" s="15" t="s">
        <v>34</v>
      </c>
      <c r="D12" s="16">
        <v>5</v>
      </c>
      <c r="E12" s="16">
        <v>5</v>
      </c>
      <c r="F12" s="16">
        <v>5</v>
      </c>
      <c r="G12" s="16">
        <v>5</v>
      </c>
      <c r="H12" s="16">
        <v>8</v>
      </c>
      <c r="I12" s="16">
        <v>8</v>
      </c>
      <c r="J12" s="16">
        <v>8</v>
      </c>
      <c r="K12" s="16">
        <v>8</v>
      </c>
      <c r="L12" s="16">
        <v>8</v>
      </c>
      <c r="M12" s="16">
        <v>8</v>
      </c>
      <c r="N12" s="16">
        <v>8</v>
      </c>
      <c r="O12" s="16">
        <v>8</v>
      </c>
      <c r="P12" s="16">
        <v>8</v>
      </c>
      <c r="Q12" s="16">
        <v>8</v>
      </c>
      <c r="R12" s="16">
        <v>8</v>
      </c>
      <c r="S12" s="16">
        <v>8</v>
      </c>
      <c r="T12" s="16">
        <v>8</v>
      </c>
      <c r="U12" s="16">
        <v>8</v>
      </c>
      <c r="V12" s="16">
        <v>8</v>
      </c>
      <c r="W12" s="16"/>
      <c r="X12" s="18">
        <f t="shared" si="1"/>
        <v>7.3685410526315787</v>
      </c>
      <c r="Z12" s="19">
        <v>8</v>
      </c>
      <c r="AA12" s="19" t="str">
        <f t="shared" si="2"/>
        <v>Прізвище 28</v>
      </c>
      <c r="AB12" s="20">
        <f t="shared" si="3"/>
        <v>10.158214736842105</v>
      </c>
      <c r="AC12" s="21"/>
    </row>
    <row r="13" spans="1:29" x14ac:dyDescent="0.25">
      <c r="A13" s="13">
        <v>9</v>
      </c>
      <c r="B13" s="14">
        <f t="shared" si="0"/>
        <v>27</v>
      </c>
      <c r="C13" s="15" t="s">
        <v>35</v>
      </c>
      <c r="D13" s="16">
        <v>6</v>
      </c>
      <c r="E13" s="16">
        <v>6</v>
      </c>
      <c r="F13" s="16">
        <v>6</v>
      </c>
      <c r="G13" s="16">
        <v>6</v>
      </c>
      <c r="H13" s="16">
        <v>9</v>
      </c>
      <c r="I13" s="16">
        <v>9</v>
      </c>
      <c r="J13" s="16">
        <v>9</v>
      </c>
      <c r="K13" s="16">
        <v>9</v>
      </c>
      <c r="L13" s="16">
        <v>9</v>
      </c>
      <c r="M13" s="16">
        <v>9</v>
      </c>
      <c r="N13" s="16">
        <v>9</v>
      </c>
      <c r="O13" s="16">
        <v>9</v>
      </c>
      <c r="P13" s="16">
        <v>9</v>
      </c>
      <c r="Q13" s="16">
        <v>9</v>
      </c>
      <c r="R13" s="16">
        <v>9</v>
      </c>
      <c r="S13" s="16">
        <v>9</v>
      </c>
      <c r="T13" s="16">
        <v>9</v>
      </c>
      <c r="U13" s="16">
        <v>9</v>
      </c>
      <c r="V13" s="16">
        <v>9</v>
      </c>
      <c r="W13" s="16"/>
      <c r="X13" s="18">
        <f t="shared" si="1"/>
        <v>8.3685510526315792</v>
      </c>
      <c r="Z13" s="19">
        <v>9</v>
      </c>
      <c r="AA13" s="19" t="str">
        <f t="shared" si="2"/>
        <v>Прізвище 27</v>
      </c>
      <c r="AB13" s="20">
        <f t="shared" si="3"/>
        <v>10.158204736842105</v>
      </c>
      <c r="AC13" s="21"/>
    </row>
    <row r="14" spans="1:29" x14ac:dyDescent="0.25">
      <c r="A14" s="13">
        <v>10</v>
      </c>
      <c r="B14" s="14">
        <f t="shared" si="0"/>
        <v>30</v>
      </c>
      <c r="C14" s="15" t="s">
        <v>36</v>
      </c>
      <c r="D14" s="16">
        <v>4</v>
      </c>
      <c r="E14" s="16">
        <v>4</v>
      </c>
      <c r="F14" s="16">
        <v>4</v>
      </c>
      <c r="G14" s="16">
        <v>4</v>
      </c>
      <c r="H14" s="16">
        <v>7</v>
      </c>
      <c r="I14" s="16">
        <v>7</v>
      </c>
      <c r="J14" s="16">
        <v>7</v>
      </c>
      <c r="K14" s="16">
        <v>9</v>
      </c>
      <c r="L14" s="16">
        <v>9</v>
      </c>
      <c r="M14" s="16">
        <v>9</v>
      </c>
      <c r="N14" s="16">
        <v>9</v>
      </c>
      <c r="O14" s="16">
        <v>7</v>
      </c>
      <c r="P14" s="16">
        <v>7</v>
      </c>
      <c r="Q14" s="16">
        <v>7</v>
      </c>
      <c r="R14" s="16">
        <v>7</v>
      </c>
      <c r="S14" s="16">
        <v>7</v>
      </c>
      <c r="T14" s="16">
        <v>7</v>
      </c>
      <c r="U14" s="16">
        <v>7</v>
      </c>
      <c r="V14" s="16">
        <v>7</v>
      </c>
      <c r="W14" s="16"/>
      <c r="X14" s="18">
        <f t="shared" si="1"/>
        <v>6.7896136842105266</v>
      </c>
      <c r="Z14" s="19">
        <v>10</v>
      </c>
      <c r="AA14" s="19" t="str">
        <f t="shared" si="2"/>
        <v>Прізвище 26</v>
      </c>
      <c r="AB14" s="20">
        <f t="shared" si="3"/>
        <v>10.158194736842104</v>
      </c>
      <c r="AC14" s="21"/>
    </row>
    <row r="15" spans="1:29" x14ac:dyDescent="0.25">
      <c r="A15" s="13">
        <v>11</v>
      </c>
      <c r="B15" s="14">
        <f t="shared" si="0"/>
        <v>24</v>
      </c>
      <c r="C15" s="15" t="s">
        <v>37</v>
      </c>
      <c r="D15" s="16">
        <v>7</v>
      </c>
      <c r="E15" s="16">
        <v>7</v>
      </c>
      <c r="F15" s="16">
        <v>7</v>
      </c>
      <c r="G15" s="16">
        <v>7</v>
      </c>
      <c r="H15" s="16">
        <v>11</v>
      </c>
      <c r="I15" s="16">
        <v>11</v>
      </c>
      <c r="J15" s="16">
        <v>11</v>
      </c>
      <c r="K15" s="16">
        <v>9</v>
      </c>
      <c r="L15" s="16">
        <v>9</v>
      </c>
      <c r="M15" s="16">
        <v>9</v>
      </c>
      <c r="N15" s="16">
        <v>9</v>
      </c>
      <c r="O15" s="16">
        <v>11</v>
      </c>
      <c r="P15" s="16">
        <v>11</v>
      </c>
      <c r="Q15" s="16">
        <v>11</v>
      </c>
      <c r="R15" s="16">
        <v>11</v>
      </c>
      <c r="S15" s="16">
        <v>11</v>
      </c>
      <c r="T15" s="16">
        <v>11</v>
      </c>
      <c r="U15" s="16">
        <v>11</v>
      </c>
      <c r="V15" s="16">
        <v>11</v>
      </c>
      <c r="W15" s="16"/>
      <c r="X15" s="18">
        <f t="shared" si="1"/>
        <v>9.7369921052631572</v>
      </c>
      <c r="Z15" s="19">
        <v>11</v>
      </c>
      <c r="AA15" s="19" t="str">
        <f t="shared" si="2"/>
        <v>Прізвище 25</v>
      </c>
      <c r="AB15" s="20">
        <f t="shared" si="3"/>
        <v>10.158184736842104</v>
      </c>
      <c r="AC15" s="21"/>
    </row>
    <row r="16" spans="1:29" x14ac:dyDescent="0.25">
      <c r="A16" s="13">
        <v>12</v>
      </c>
      <c r="B16" s="14">
        <f t="shared" si="0"/>
        <v>23</v>
      </c>
      <c r="C16" s="15" t="s">
        <v>38</v>
      </c>
      <c r="D16" s="16">
        <v>7</v>
      </c>
      <c r="E16" s="16">
        <v>7</v>
      </c>
      <c r="F16" s="16">
        <v>7</v>
      </c>
      <c r="G16" s="16">
        <v>7</v>
      </c>
      <c r="H16" s="16">
        <v>11</v>
      </c>
      <c r="I16" s="16">
        <v>11</v>
      </c>
      <c r="J16" s="16">
        <v>11</v>
      </c>
      <c r="K16" s="16">
        <v>9</v>
      </c>
      <c r="L16" s="16">
        <v>9</v>
      </c>
      <c r="M16" s="16">
        <v>9</v>
      </c>
      <c r="N16" s="16">
        <v>9</v>
      </c>
      <c r="O16" s="16">
        <v>11</v>
      </c>
      <c r="P16" s="16">
        <v>11</v>
      </c>
      <c r="Q16" s="16">
        <v>11</v>
      </c>
      <c r="R16" s="16">
        <v>11</v>
      </c>
      <c r="S16" s="16">
        <v>11</v>
      </c>
      <c r="T16" s="16">
        <v>11</v>
      </c>
      <c r="U16" s="16">
        <v>11</v>
      </c>
      <c r="V16" s="16">
        <v>11</v>
      </c>
      <c r="W16" s="16"/>
      <c r="X16" s="18">
        <f t="shared" si="1"/>
        <v>9.7370021052631568</v>
      </c>
      <c r="Z16" s="19">
        <v>12</v>
      </c>
      <c r="AA16" s="19" t="str">
        <f t="shared" si="2"/>
        <v>Прізвище 24</v>
      </c>
      <c r="AB16" s="20">
        <f t="shared" si="3"/>
        <v>10.158174736842104</v>
      </c>
      <c r="AC16" s="21"/>
    </row>
    <row r="17" spans="1:29" x14ac:dyDescent="0.25">
      <c r="A17" s="13">
        <v>13</v>
      </c>
      <c r="B17" s="14">
        <f t="shared" si="0"/>
        <v>22</v>
      </c>
      <c r="C17" s="15" t="s">
        <v>39</v>
      </c>
      <c r="D17" s="16">
        <v>7</v>
      </c>
      <c r="E17" s="16">
        <v>7</v>
      </c>
      <c r="F17" s="16">
        <v>7</v>
      </c>
      <c r="G17" s="16">
        <v>7</v>
      </c>
      <c r="H17" s="16">
        <v>11</v>
      </c>
      <c r="I17" s="16">
        <v>11</v>
      </c>
      <c r="J17" s="16">
        <v>11</v>
      </c>
      <c r="K17" s="16">
        <v>9</v>
      </c>
      <c r="L17" s="16">
        <v>9</v>
      </c>
      <c r="M17" s="16">
        <v>9</v>
      </c>
      <c r="N17" s="16">
        <v>9</v>
      </c>
      <c r="O17" s="16">
        <v>11</v>
      </c>
      <c r="P17" s="16">
        <v>11</v>
      </c>
      <c r="Q17" s="16">
        <v>11</v>
      </c>
      <c r="R17" s="16">
        <v>11</v>
      </c>
      <c r="S17" s="16">
        <v>11</v>
      </c>
      <c r="T17" s="16">
        <v>11</v>
      </c>
      <c r="U17" s="16">
        <v>11</v>
      </c>
      <c r="V17" s="16">
        <v>11</v>
      </c>
      <c r="W17" s="16"/>
      <c r="X17" s="18">
        <f t="shared" si="1"/>
        <v>9.7370121052631582</v>
      </c>
      <c r="Z17" s="19">
        <v>13</v>
      </c>
      <c r="AA17" s="19" t="str">
        <f t="shared" si="2"/>
        <v>Прізвище 23</v>
      </c>
      <c r="AB17" s="20">
        <f t="shared" si="3"/>
        <v>10.158164736842105</v>
      </c>
      <c r="AC17" s="21"/>
    </row>
    <row r="18" spans="1:29" x14ac:dyDescent="0.25">
      <c r="A18" s="13">
        <v>14</v>
      </c>
      <c r="B18" s="14">
        <f t="shared" si="0"/>
        <v>21</v>
      </c>
      <c r="C18" s="15" t="s">
        <v>40</v>
      </c>
      <c r="D18" s="16">
        <v>7</v>
      </c>
      <c r="E18" s="16">
        <v>7</v>
      </c>
      <c r="F18" s="16">
        <v>7</v>
      </c>
      <c r="G18" s="16">
        <v>7</v>
      </c>
      <c r="H18" s="16">
        <v>11</v>
      </c>
      <c r="I18" s="16">
        <v>11</v>
      </c>
      <c r="J18" s="16">
        <v>11</v>
      </c>
      <c r="K18" s="16">
        <v>11</v>
      </c>
      <c r="L18" s="16">
        <v>11</v>
      </c>
      <c r="M18" s="16">
        <v>11</v>
      </c>
      <c r="N18" s="16">
        <v>11</v>
      </c>
      <c r="O18" s="16">
        <v>11</v>
      </c>
      <c r="P18" s="16">
        <v>11</v>
      </c>
      <c r="Q18" s="16">
        <v>11</v>
      </c>
      <c r="R18" s="16">
        <v>11</v>
      </c>
      <c r="S18" s="16">
        <v>11</v>
      </c>
      <c r="T18" s="16">
        <v>11</v>
      </c>
      <c r="U18" s="16">
        <v>11</v>
      </c>
      <c r="V18" s="16">
        <v>11</v>
      </c>
      <c r="W18" s="16"/>
      <c r="X18" s="18">
        <f t="shared" si="1"/>
        <v>10.158074736842105</v>
      </c>
      <c r="Z18" s="19">
        <v>14</v>
      </c>
      <c r="AA18" s="19" t="str">
        <f t="shared" si="2"/>
        <v>Прізвище 22</v>
      </c>
      <c r="AB18" s="20">
        <f t="shared" si="3"/>
        <v>10.158154736842105</v>
      </c>
      <c r="AC18" s="21"/>
    </row>
    <row r="19" spans="1:29" x14ac:dyDescent="0.25">
      <c r="A19" s="13">
        <v>15</v>
      </c>
      <c r="B19" s="14">
        <f t="shared" si="0"/>
        <v>20</v>
      </c>
      <c r="C19" s="15" t="s">
        <v>41</v>
      </c>
      <c r="D19" s="16">
        <v>7</v>
      </c>
      <c r="E19" s="16">
        <v>7</v>
      </c>
      <c r="F19" s="16">
        <v>7</v>
      </c>
      <c r="G19" s="16">
        <v>7</v>
      </c>
      <c r="H19" s="16">
        <v>11</v>
      </c>
      <c r="I19" s="16">
        <v>11</v>
      </c>
      <c r="J19" s="16">
        <v>11</v>
      </c>
      <c r="K19" s="16">
        <v>11</v>
      </c>
      <c r="L19" s="16">
        <v>11</v>
      </c>
      <c r="M19" s="16">
        <v>11</v>
      </c>
      <c r="N19" s="16">
        <v>11</v>
      </c>
      <c r="O19" s="16">
        <v>11</v>
      </c>
      <c r="P19" s="16">
        <v>11</v>
      </c>
      <c r="Q19" s="16">
        <v>11</v>
      </c>
      <c r="R19" s="16">
        <v>11</v>
      </c>
      <c r="S19" s="16">
        <v>11</v>
      </c>
      <c r="T19" s="16">
        <v>11</v>
      </c>
      <c r="U19" s="16">
        <v>11</v>
      </c>
      <c r="V19" s="16">
        <v>11</v>
      </c>
      <c r="W19" s="16"/>
      <c r="X19" s="18">
        <f t="shared" si="1"/>
        <v>10.158084736842104</v>
      </c>
      <c r="Z19" s="19">
        <v>15</v>
      </c>
      <c r="AA19" s="19" t="str">
        <f t="shared" si="2"/>
        <v>Прізвище 21</v>
      </c>
      <c r="AB19" s="20">
        <f t="shared" si="3"/>
        <v>10.158144736842104</v>
      </c>
      <c r="AC19" s="21"/>
    </row>
    <row r="20" spans="1:29" x14ac:dyDescent="0.25">
      <c r="A20" s="13">
        <v>16</v>
      </c>
      <c r="B20" s="14">
        <f t="shared" si="0"/>
        <v>29</v>
      </c>
      <c r="C20" s="15" t="s">
        <v>42</v>
      </c>
      <c r="D20" s="16">
        <v>7</v>
      </c>
      <c r="E20" s="16">
        <v>7</v>
      </c>
      <c r="F20" s="16">
        <v>7</v>
      </c>
      <c r="G20" s="16">
        <v>7</v>
      </c>
      <c r="H20" s="16">
        <v>7</v>
      </c>
      <c r="I20" s="16">
        <v>7</v>
      </c>
      <c r="J20" s="16">
        <v>7</v>
      </c>
      <c r="K20" s="16">
        <v>7</v>
      </c>
      <c r="L20" s="16">
        <v>7</v>
      </c>
      <c r="M20" s="16">
        <v>7</v>
      </c>
      <c r="N20" s="16">
        <v>7</v>
      </c>
      <c r="O20" s="16">
        <v>7</v>
      </c>
      <c r="P20" s="16">
        <v>7</v>
      </c>
      <c r="Q20" s="16">
        <v>7</v>
      </c>
      <c r="R20" s="16">
        <v>7</v>
      </c>
      <c r="S20" s="16">
        <v>7</v>
      </c>
      <c r="T20" s="16">
        <v>7</v>
      </c>
      <c r="U20" s="16">
        <v>7</v>
      </c>
      <c r="V20" s="16">
        <v>7</v>
      </c>
      <c r="W20" s="16"/>
      <c r="X20" s="18">
        <f t="shared" si="1"/>
        <v>7.0002000000000004</v>
      </c>
      <c r="Z20" s="19">
        <v>16</v>
      </c>
      <c r="AA20" s="19" t="str">
        <f t="shared" si="2"/>
        <v>Прізвище 20</v>
      </c>
      <c r="AB20" s="20">
        <f t="shared" si="3"/>
        <v>10.158134736842104</v>
      </c>
      <c r="AC20" s="21"/>
    </row>
    <row r="21" spans="1:29" x14ac:dyDescent="0.25">
      <c r="A21" s="13">
        <v>17</v>
      </c>
      <c r="B21" s="14">
        <f t="shared" si="0"/>
        <v>19</v>
      </c>
      <c r="C21" s="15" t="s">
        <v>43</v>
      </c>
      <c r="D21" s="16">
        <v>7</v>
      </c>
      <c r="E21" s="16">
        <v>7</v>
      </c>
      <c r="F21" s="16">
        <v>7</v>
      </c>
      <c r="G21" s="16">
        <v>7</v>
      </c>
      <c r="H21" s="16">
        <v>11</v>
      </c>
      <c r="I21" s="16">
        <v>11</v>
      </c>
      <c r="J21" s="16">
        <v>11</v>
      </c>
      <c r="K21" s="16">
        <v>11</v>
      </c>
      <c r="L21" s="16">
        <v>11</v>
      </c>
      <c r="M21" s="16">
        <v>11</v>
      </c>
      <c r="N21" s="16">
        <v>11</v>
      </c>
      <c r="O21" s="16">
        <v>11</v>
      </c>
      <c r="P21" s="16">
        <v>11</v>
      </c>
      <c r="Q21" s="16">
        <v>11</v>
      </c>
      <c r="R21" s="16">
        <v>11</v>
      </c>
      <c r="S21" s="16">
        <v>11</v>
      </c>
      <c r="T21" s="16">
        <v>11</v>
      </c>
      <c r="U21" s="16">
        <v>11</v>
      </c>
      <c r="V21" s="16">
        <v>11</v>
      </c>
      <c r="W21" s="16"/>
      <c r="X21" s="18">
        <f t="shared" si="1"/>
        <v>10.158104736842104</v>
      </c>
      <c r="Z21" s="19">
        <v>17</v>
      </c>
      <c r="AA21" s="19" t="str">
        <f t="shared" si="2"/>
        <v>Прізвище 19</v>
      </c>
      <c r="AB21" s="20">
        <f t="shared" si="3"/>
        <v>10.158124736842105</v>
      </c>
      <c r="AC21" s="21"/>
    </row>
    <row r="22" spans="1:29" x14ac:dyDescent="0.25">
      <c r="A22" s="13">
        <v>18</v>
      </c>
      <c r="B22" s="14">
        <f t="shared" si="0"/>
        <v>18</v>
      </c>
      <c r="C22" s="15" t="s">
        <v>44</v>
      </c>
      <c r="D22" s="16">
        <v>7</v>
      </c>
      <c r="E22" s="16">
        <v>7</v>
      </c>
      <c r="F22" s="16">
        <v>7</v>
      </c>
      <c r="G22" s="16">
        <v>7</v>
      </c>
      <c r="H22" s="16">
        <v>11</v>
      </c>
      <c r="I22" s="16">
        <v>11</v>
      </c>
      <c r="J22" s="16">
        <v>11</v>
      </c>
      <c r="K22" s="16">
        <v>11</v>
      </c>
      <c r="L22" s="16">
        <v>11</v>
      </c>
      <c r="M22" s="16">
        <v>11</v>
      </c>
      <c r="N22" s="16">
        <v>11</v>
      </c>
      <c r="O22" s="16">
        <v>11</v>
      </c>
      <c r="P22" s="16">
        <v>11</v>
      </c>
      <c r="Q22" s="16">
        <v>11</v>
      </c>
      <c r="R22" s="16">
        <v>11</v>
      </c>
      <c r="S22" s="16">
        <v>11</v>
      </c>
      <c r="T22" s="16">
        <v>11</v>
      </c>
      <c r="U22" s="16">
        <v>11</v>
      </c>
      <c r="V22" s="16">
        <v>11</v>
      </c>
      <c r="W22" s="16"/>
      <c r="X22" s="18">
        <f t="shared" si="1"/>
        <v>10.158114736842105</v>
      </c>
      <c r="Z22" s="19">
        <v>18</v>
      </c>
      <c r="AA22" s="19" t="str">
        <f t="shared" si="2"/>
        <v>Прізвище 18</v>
      </c>
      <c r="AB22" s="20">
        <f t="shared" si="3"/>
        <v>10.158114736842105</v>
      </c>
      <c r="AC22" s="21"/>
    </row>
    <row r="23" spans="1:29" x14ac:dyDescent="0.25">
      <c r="A23" s="13">
        <v>19</v>
      </c>
      <c r="B23" s="14">
        <f t="shared" si="0"/>
        <v>17</v>
      </c>
      <c r="C23" s="15" t="s">
        <v>45</v>
      </c>
      <c r="D23" s="16">
        <v>7</v>
      </c>
      <c r="E23" s="16">
        <v>7</v>
      </c>
      <c r="F23" s="16">
        <v>7</v>
      </c>
      <c r="G23" s="16">
        <v>7</v>
      </c>
      <c r="H23" s="16">
        <v>11</v>
      </c>
      <c r="I23" s="16">
        <v>11</v>
      </c>
      <c r="J23" s="16">
        <v>11</v>
      </c>
      <c r="K23" s="16">
        <v>11</v>
      </c>
      <c r="L23" s="16">
        <v>11</v>
      </c>
      <c r="M23" s="16">
        <v>11</v>
      </c>
      <c r="N23" s="16">
        <v>11</v>
      </c>
      <c r="O23" s="16">
        <v>11</v>
      </c>
      <c r="P23" s="16">
        <v>11</v>
      </c>
      <c r="Q23" s="16">
        <v>11</v>
      </c>
      <c r="R23" s="16">
        <v>11</v>
      </c>
      <c r="S23" s="16">
        <v>11</v>
      </c>
      <c r="T23" s="16">
        <v>11</v>
      </c>
      <c r="U23" s="16">
        <v>11</v>
      </c>
      <c r="V23" s="16">
        <v>11</v>
      </c>
      <c r="W23" s="16"/>
      <c r="X23" s="18">
        <f t="shared" si="1"/>
        <v>10.158124736842105</v>
      </c>
      <c r="Z23" s="19">
        <v>19</v>
      </c>
      <c r="AA23" s="19" t="str">
        <f t="shared" si="2"/>
        <v>Прізвище 17</v>
      </c>
      <c r="AB23" s="20">
        <f t="shared" si="3"/>
        <v>10.158104736842104</v>
      </c>
      <c r="AC23" s="21"/>
    </row>
    <row r="24" spans="1:29" x14ac:dyDescent="0.25">
      <c r="A24" s="13">
        <v>20</v>
      </c>
      <c r="B24" s="14">
        <f t="shared" si="0"/>
        <v>16</v>
      </c>
      <c r="C24" s="15" t="s">
        <v>46</v>
      </c>
      <c r="D24" s="16">
        <v>7</v>
      </c>
      <c r="E24" s="16">
        <v>7</v>
      </c>
      <c r="F24" s="16">
        <v>7</v>
      </c>
      <c r="G24" s="16">
        <v>7</v>
      </c>
      <c r="H24" s="16">
        <v>11</v>
      </c>
      <c r="I24" s="16">
        <v>11</v>
      </c>
      <c r="J24" s="16">
        <v>11</v>
      </c>
      <c r="K24" s="16">
        <v>11</v>
      </c>
      <c r="L24" s="16">
        <v>11</v>
      </c>
      <c r="M24" s="16">
        <v>11</v>
      </c>
      <c r="N24" s="16">
        <v>11</v>
      </c>
      <c r="O24" s="16">
        <v>11</v>
      </c>
      <c r="P24" s="16">
        <v>11</v>
      </c>
      <c r="Q24" s="16">
        <v>11</v>
      </c>
      <c r="R24" s="16">
        <v>11</v>
      </c>
      <c r="S24" s="16">
        <v>11</v>
      </c>
      <c r="T24" s="16">
        <v>11</v>
      </c>
      <c r="U24" s="16">
        <v>11</v>
      </c>
      <c r="V24" s="16">
        <v>11</v>
      </c>
      <c r="W24" s="16"/>
      <c r="X24" s="18">
        <f t="shared" si="1"/>
        <v>10.158134736842104</v>
      </c>
      <c r="Z24" s="19">
        <v>20</v>
      </c>
      <c r="AA24" s="19" t="str">
        <f t="shared" si="2"/>
        <v>Прізвище 15</v>
      </c>
      <c r="AB24" s="20">
        <f t="shared" si="3"/>
        <v>10.158084736842104</v>
      </c>
      <c r="AC24" s="21"/>
    </row>
    <row r="25" spans="1:29" x14ac:dyDescent="0.25">
      <c r="A25" s="13">
        <v>21</v>
      </c>
      <c r="B25" s="14">
        <f t="shared" si="0"/>
        <v>15</v>
      </c>
      <c r="C25" s="15" t="s">
        <v>47</v>
      </c>
      <c r="D25" s="16">
        <v>7</v>
      </c>
      <c r="E25" s="16">
        <v>7</v>
      </c>
      <c r="F25" s="16">
        <v>7</v>
      </c>
      <c r="G25" s="16">
        <v>7</v>
      </c>
      <c r="H25" s="16">
        <v>11</v>
      </c>
      <c r="I25" s="16">
        <v>11</v>
      </c>
      <c r="J25" s="16">
        <v>11</v>
      </c>
      <c r="K25" s="16">
        <v>11</v>
      </c>
      <c r="L25" s="16">
        <v>11</v>
      </c>
      <c r="M25" s="16">
        <v>11</v>
      </c>
      <c r="N25" s="16">
        <v>11</v>
      </c>
      <c r="O25" s="16">
        <v>11</v>
      </c>
      <c r="P25" s="16">
        <v>11</v>
      </c>
      <c r="Q25" s="16">
        <v>11</v>
      </c>
      <c r="R25" s="16">
        <v>11</v>
      </c>
      <c r="S25" s="16">
        <v>11</v>
      </c>
      <c r="T25" s="16">
        <v>11</v>
      </c>
      <c r="U25" s="16">
        <v>11</v>
      </c>
      <c r="V25" s="16">
        <v>11</v>
      </c>
      <c r="W25" s="16"/>
      <c r="X25" s="18">
        <f t="shared" si="1"/>
        <v>10.158144736842104</v>
      </c>
      <c r="Z25" s="19">
        <v>21</v>
      </c>
      <c r="AA25" s="19" t="str">
        <f t="shared" si="2"/>
        <v>Прізвище 14</v>
      </c>
      <c r="AB25" s="20">
        <f t="shared" si="3"/>
        <v>10.158074736842105</v>
      </c>
      <c r="AC25" s="21"/>
    </row>
    <row r="26" spans="1:29" x14ac:dyDescent="0.25">
      <c r="A26" s="13">
        <v>22</v>
      </c>
      <c r="B26" s="14">
        <f t="shared" si="0"/>
        <v>14</v>
      </c>
      <c r="C26" s="15" t="s">
        <v>48</v>
      </c>
      <c r="D26" s="16">
        <v>7</v>
      </c>
      <c r="E26" s="16">
        <v>7</v>
      </c>
      <c r="F26" s="16">
        <v>7</v>
      </c>
      <c r="G26" s="16">
        <v>7</v>
      </c>
      <c r="H26" s="16">
        <v>11</v>
      </c>
      <c r="I26" s="16">
        <v>11</v>
      </c>
      <c r="J26" s="16">
        <v>11</v>
      </c>
      <c r="K26" s="16">
        <v>11</v>
      </c>
      <c r="L26" s="16">
        <v>11</v>
      </c>
      <c r="M26" s="16">
        <v>11</v>
      </c>
      <c r="N26" s="16">
        <v>11</v>
      </c>
      <c r="O26" s="16">
        <v>11</v>
      </c>
      <c r="P26" s="16">
        <v>11</v>
      </c>
      <c r="Q26" s="16">
        <v>11</v>
      </c>
      <c r="R26" s="16">
        <v>11</v>
      </c>
      <c r="S26" s="16">
        <v>11</v>
      </c>
      <c r="T26" s="16">
        <v>11</v>
      </c>
      <c r="U26" s="16">
        <v>11</v>
      </c>
      <c r="V26" s="16">
        <v>11</v>
      </c>
      <c r="W26" s="16"/>
      <c r="X26" s="18">
        <f t="shared" si="1"/>
        <v>10.158154736842105</v>
      </c>
      <c r="Z26" s="19">
        <v>22</v>
      </c>
      <c r="AA26" s="19" t="str">
        <f t="shared" si="2"/>
        <v>Прізвище 13</v>
      </c>
      <c r="AB26" s="20">
        <f t="shared" si="3"/>
        <v>9.7370121052631582</v>
      </c>
      <c r="AC26" s="21"/>
    </row>
    <row r="27" spans="1:29" x14ac:dyDescent="0.25">
      <c r="A27" s="13">
        <v>23</v>
      </c>
      <c r="B27" s="14">
        <f t="shared" si="0"/>
        <v>13</v>
      </c>
      <c r="C27" s="15" t="s">
        <v>49</v>
      </c>
      <c r="D27" s="16">
        <v>7</v>
      </c>
      <c r="E27" s="16">
        <v>7</v>
      </c>
      <c r="F27" s="16">
        <v>7</v>
      </c>
      <c r="G27" s="16">
        <v>7</v>
      </c>
      <c r="H27" s="16">
        <v>11</v>
      </c>
      <c r="I27" s="16">
        <v>11</v>
      </c>
      <c r="J27" s="16">
        <v>11</v>
      </c>
      <c r="K27" s="16">
        <v>11</v>
      </c>
      <c r="L27" s="16">
        <v>11</v>
      </c>
      <c r="M27" s="16">
        <v>11</v>
      </c>
      <c r="N27" s="16">
        <v>11</v>
      </c>
      <c r="O27" s="16">
        <v>11</v>
      </c>
      <c r="P27" s="16">
        <v>11</v>
      </c>
      <c r="Q27" s="16">
        <v>11</v>
      </c>
      <c r="R27" s="16">
        <v>11</v>
      </c>
      <c r="S27" s="16">
        <v>11</v>
      </c>
      <c r="T27" s="16">
        <v>11</v>
      </c>
      <c r="U27" s="16">
        <v>11</v>
      </c>
      <c r="V27" s="16">
        <v>11</v>
      </c>
      <c r="W27" s="16"/>
      <c r="X27" s="18">
        <f t="shared" si="1"/>
        <v>10.158164736842105</v>
      </c>
      <c r="Z27" s="19">
        <v>23</v>
      </c>
      <c r="AA27" s="19" t="str">
        <f t="shared" si="2"/>
        <v>Прізвище 12</v>
      </c>
      <c r="AB27" s="20">
        <f t="shared" si="3"/>
        <v>9.7370021052631568</v>
      </c>
      <c r="AC27" s="21"/>
    </row>
    <row r="28" spans="1:29" x14ac:dyDescent="0.25">
      <c r="A28" s="13">
        <v>24</v>
      </c>
      <c r="B28" s="14">
        <f t="shared" si="0"/>
        <v>12</v>
      </c>
      <c r="C28" s="15" t="s">
        <v>50</v>
      </c>
      <c r="D28" s="16">
        <v>7</v>
      </c>
      <c r="E28" s="16">
        <v>7</v>
      </c>
      <c r="F28" s="16">
        <v>7</v>
      </c>
      <c r="G28" s="16">
        <v>7</v>
      </c>
      <c r="H28" s="16">
        <v>11</v>
      </c>
      <c r="I28" s="16">
        <v>11</v>
      </c>
      <c r="J28" s="16">
        <v>11</v>
      </c>
      <c r="K28" s="16">
        <v>11</v>
      </c>
      <c r="L28" s="16">
        <v>11</v>
      </c>
      <c r="M28" s="16">
        <v>11</v>
      </c>
      <c r="N28" s="16">
        <v>11</v>
      </c>
      <c r="O28" s="16">
        <v>11</v>
      </c>
      <c r="P28" s="16">
        <v>11</v>
      </c>
      <c r="Q28" s="16">
        <v>11</v>
      </c>
      <c r="R28" s="16">
        <v>11</v>
      </c>
      <c r="S28" s="16">
        <v>11</v>
      </c>
      <c r="T28" s="16">
        <v>11</v>
      </c>
      <c r="U28" s="16">
        <v>11</v>
      </c>
      <c r="V28" s="16">
        <v>11</v>
      </c>
      <c r="W28" s="16"/>
      <c r="X28" s="18">
        <f t="shared" si="1"/>
        <v>10.158174736842104</v>
      </c>
      <c r="Z28" s="19">
        <v>24</v>
      </c>
      <c r="AA28" s="19" t="str">
        <f t="shared" si="2"/>
        <v>Прізвище 11</v>
      </c>
      <c r="AB28" s="20">
        <f t="shared" si="3"/>
        <v>9.7369921052631572</v>
      </c>
      <c r="AC28" s="21"/>
    </row>
    <row r="29" spans="1:29" x14ac:dyDescent="0.25">
      <c r="A29" s="13">
        <v>25</v>
      </c>
      <c r="B29" s="14">
        <f t="shared" si="0"/>
        <v>11</v>
      </c>
      <c r="C29" s="15" t="s">
        <v>51</v>
      </c>
      <c r="D29" s="16">
        <v>7</v>
      </c>
      <c r="E29" s="16">
        <v>7</v>
      </c>
      <c r="F29" s="16">
        <v>7</v>
      </c>
      <c r="G29" s="16">
        <v>7</v>
      </c>
      <c r="H29" s="16">
        <v>11</v>
      </c>
      <c r="I29" s="16">
        <v>11</v>
      </c>
      <c r="J29" s="16">
        <v>11</v>
      </c>
      <c r="K29" s="16">
        <v>11</v>
      </c>
      <c r="L29" s="16">
        <v>11</v>
      </c>
      <c r="M29" s="16">
        <v>11</v>
      </c>
      <c r="N29" s="16">
        <v>11</v>
      </c>
      <c r="O29" s="16">
        <v>11</v>
      </c>
      <c r="P29" s="16">
        <v>11</v>
      </c>
      <c r="Q29" s="16">
        <v>11</v>
      </c>
      <c r="R29" s="16">
        <v>11</v>
      </c>
      <c r="S29" s="16">
        <v>11</v>
      </c>
      <c r="T29" s="16">
        <v>11</v>
      </c>
      <c r="U29" s="16">
        <v>11</v>
      </c>
      <c r="V29" s="16">
        <v>11</v>
      </c>
      <c r="W29" s="16"/>
      <c r="X29" s="18">
        <f t="shared" si="1"/>
        <v>10.158184736842104</v>
      </c>
      <c r="Z29" s="19">
        <v>25</v>
      </c>
      <c r="AA29" s="19" t="str">
        <f t="shared" si="2"/>
        <v>Прізвище 3</v>
      </c>
      <c r="AB29" s="20">
        <f t="shared" si="3"/>
        <v>9.0000699999999991</v>
      </c>
      <c r="AC29" s="21"/>
    </row>
    <row r="30" spans="1:29" x14ac:dyDescent="0.25">
      <c r="A30" s="13">
        <v>26</v>
      </c>
      <c r="B30" s="14">
        <f t="shared" si="0"/>
        <v>10</v>
      </c>
      <c r="C30" s="15" t="s">
        <v>52</v>
      </c>
      <c r="D30" s="16">
        <v>7</v>
      </c>
      <c r="E30" s="16">
        <v>7</v>
      </c>
      <c r="F30" s="16">
        <v>7</v>
      </c>
      <c r="G30" s="16">
        <v>7</v>
      </c>
      <c r="H30" s="16">
        <v>11</v>
      </c>
      <c r="I30" s="16">
        <v>11</v>
      </c>
      <c r="J30" s="16">
        <v>11</v>
      </c>
      <c r="K30" s="16">
        <v>11</v>
      </c>
      <c r="L30" s="16">
        <v>11</v>
      </c>
      <c r="M30" s="16">
        <v>11</v>
      </c>
      <c r="N30" s="16">
        <v>11</v>
      </c>
      <c r="O30" s="16">
        <v>11</v>
      </c>
      <c r="P30" s="16">
        <v>11</v>
      </c>
      <c r="Q30" s="16">
        <v>11</v>
      </c>
      <c r="R30" s="16">
        <v>11</v>
      </c>
      <c r="S30" s="16">
        <v>11</v>
      </c>
      <c r="T30" s="16">
        <v>11</v>
      </c>
      <c r="U30" s="16">
        <v>11</v>
      </c>
      <c r="V30" s="16">
        <v>11</v>
      </c>
      <c r="W30" s="16"/>
      <c r="X30" s="18">
        <f t="shared" si="1"/>
        <v>10.158194736842104</v>
      </c>
      <c r="Z30" s="19">
        <v>26</v>
      </c>
      <c r="AA30" s="19" t="str">
        <f t="shared" si="2"/>
        <v>Прізвище 4</v>
      </c>
      <c r="AB30" s="20">
        <f t="shared" si="3"/>
        <v>8.5263957894736855</v>
      </c>
      <c r="AC30" s="21"/>
    </row>
    <row r="31" spans="1:29" x14ac:dyDescent="0.25">
      <c r="A31" s="13">
        <v>27</v>
      </c>
      <c r="B31" s="14">
        <f t="shared" si="0"/>
        <v>9</v>
      </c>
      <c r="C31" s="15" t="s">
        <v>53</v>
      </c>
      <c r="D31" s="16">
        <v>7</v>
      </c>
      <c r="E31" s="16">
        <v>7</v>
      </c>
      <c r="F31" s="16">
        <v>7</v>
      </c>
      <c r="G31" s="16">
        <v>7</v>
      </c>
      <c r="H31" s="16">
        <v>11</v>
      </c>
      <c r="I31" s="16">
        <v>11</v>
      </c>
      <c r="J31" s="16">
        <v>11</v>
      </c>
      <c r="K31" s="16">
        <v>11</v>
      </c>
      <c r="L31" s="16">
        <v>11</v>
      </c>
      <c r="M31" s="16">
        <v>11</v>
      </c>
      <c r="N31" s="16">
        <v>11</v>
      </c>
      <c r="O31" s="16">
        <v>11</v>
      </c>
      <c r="P31" s="16">
        <v>11</v>
      </c>
      <c r="Q31" s="16">
        <v>11</v>
      </c>
      <c r="R31" s="16">
        <v>11</v>
      </c>
      <c r="S31" s="16">
        <v>11</v>
      </c>
      <c r="T31" s="16">
        <v>11</v>
      </c>
      <c r="U31" s="16">
        <v>11</v>
      </c>
      <c r="V31" s="16">
        <v>11</v>
      </c>
      <c r="W31" s="16"/>
      <c r="X31" s="18">
        <f t="shared" si="1"/>
        <v>10.158204736842105</v>
      </c>
      <c r="Z31" s="19">
        <v>27</v>
      </c>
      <c r="AA31" s="19" t="str">
        <f t="shared" si="2"/>
        <v>Прізвище 9</v>
      </c>
      <c r="AB31" s="20">
        <f t="shared" si="3"/>
        <v>8.3685510526315792</v>
      </c>
      <c r="AC31" s="21"/>
    </row>
    <row r="32" spans="1:29" x14ac:dyDescent="0.25">
      <c r="A32" s="13">
        <v>28</v>
      </c>
      <c r="B32" s="14">
        <f t="shared" si="0"/>
        <v>8</v>
      </c>
      <c r="C32" s="15" t="s">
        <v>54</v>
      </c>
      <c r="D32" s="16">
        <v>7</v>
      </c>
      <c r="E32" s="16">
        <v>7</v>
      </c>
      <c r="F32" s="16">
        <v>7</v>
      </c>
      <c r="G32" s="16">
        <v>7</v>
      </c>
      <c r="H32" s="16">
        <v>11</v>
      </c>
      <c r="I32" s="16">
        <v>11</v>
      </c>
      <c r="J32" s="16">
        <v>11</v>
      </c>
      <c r="K32" s="16">
        <v>11</v>
      </c>
      <c r="L32" s="16">
        <v>11</v>
      </c>
      <c r="M32" s="16">
        <v>11</v>
      </c>
      <c r="N32" s="16">
        <v>11</v>
      </c>
      <c r="O32" s="16">
        <v>11</v>
      </c>
      <c r="P32" s="16">
        <v>11</v>
      </c>
      <c r="Q32" s="16">
        <v>11</v>
      </c>
      <c r="R32" s="16">
        <v>11</v>
      </c>
      <c r="S32" s="16">
        <v>11</v>
      </c>
      <c r="T32" s="16">
        <v>11</v>
      </c>
      <c r="U32" s="16">
        <v>11</v>
      </c>
      <c r="V32" s="16">
        <v>11</v>
      </c>
      <c r="W32" s="16"/>
      <c r="X32" s="18">
        <f t="shared" si="1"/>
        <v>10.158214736842105</v>
      </c>
      <c r="Z32" s="19">
        <v>28</v>
      </c>
      <c r="AA32" s="19" t="str">
        <f t="shared" si="2"/>
        <v>Прізвище 8</v>
      </c>
      <c r="AB32" s="20">
        <f t="shared" si="3"/>
        <v>7.3685410526315787</v>
      </c>
      <c r="AC32" s="21"/>
    </row>
    <row r="33" spans="1:32" x14ac:dyDescent="0.25">
      <c r="A33" s="13">
        <v>29</v>
      </c>
      <c r="B33" s="14">
        <f t="shared" si="0"/>
        <v>7</v>
      </c>
      <c r="C33" s="15" t="s">
        <v>55</v>
      </c>
      <c r="D33" s="16">
        <v>7</v>
      </c>
      <c r="E33" s="16">
        <v>7</v>
      </c>
      <c r="F33" s="16">
        <v>7</v>
      </c>
      <c r="G33" s="16">
        <v>7</v>
      </c>
      <c r="H33" s="16">
        <v>11</v>
      </c>
      <c r="I33" s="16">
        <v>11</v>
      </c>
      <c r="J33" s="16">
        <v>11</v>
      </c>
      <c r="K33" s="16">
        <v>11</v>
      </c>
      <c r="L33" s="16">
        <v>11</v>
      </c>
      <c r="M33" s="16">
        <v>11</v>
      </c>
      <c r="N33" s="16">
        <v>11</v>
      </c>
      <c r="O33" s="16">
        <v>11</v>
      </c>
      <c r="P33" s="16">
        <v>11</v>
      </c>
      <c r="Q33" s="16">
        <v>11</v>
      </c>
      <c r="R33" s="16">
        <v>11</v>
      </c>
      <c r="S33" s="16">
        <v>11</v>
      </c>
      <c r="T33" s="16">
        <v>11</v>
      </c>
      <c r="U33" s="16">
        <v>11</v>
      </c>
      <c r="V33" s="16">
        <v>11</v>
      </c>
      <c r="W33" s="16"/>
      <c r="X33" s="18">
        <f t="shared" si="1"/>
        <v>10.158224736842104</v>
      </c>
      <c r="Z33" s="19">
        <v>29</v>
      </c>
      <c r="AA33" s="19" t="str">
        <f t="shared" si="2"/>
        <v>Прізвище 16</v>
      </c>
      <c r="AB33" s="20">
        <f t="shared" si="3"/>
        <v>7.0002000000000004</v>
      </c>
      <c r="AC33" s="21"/>
    </row>
    <row r="34" spans="1:32" x14ac:dyDescent="0.25">
      <c r="A34" s="13">
        <v>30</v>
      </c>
      <c r="B34" s="14">
        <f t="shared" si="0"/>
        <v>6</v>
      </c>
      <c r="C34" s="15" t="s">
        <v>56</v>
      </c>
      <c r="D34" s="16">
        <v>7</v>
      </c>
      <c r="E34" s="16">
        <v>7</v>
      </c>
      <c r="F34" s="16">
        <v>7</v>
      </c>
      <c r="G34" s="16">
        <v>7</v>
      </c>
      <c r="H34" s="16">
        <v>11</v>
      </c>
      <c r="I34" s="16">
        <v>11</v>
      </c>
      <c r="J34" s="16">
        <v>11</v>
      </c>
      <c r="K34" s="16">
        <v>11</v>
      </c>
      <c r="L34" s="16">
        <v>11</v>
      </c>
      <c r="M34" s="16">
        <v>11</v>
      </c>
      <c r="N34" s="16">
        <v>11</v>
      </c>
      <c r="O34" s="16">
        <v>11</v>
      </c>
      <c r="P34" s="16">
        <v>11</v>
      </c>
      <c r="Q34" s="16">
        <v>11</v>
      </c>
      <c r="R34" s="16">
        <v>11</v>
      </c>
      <c r="S34" s="16">
        <v>11</v>
      </c>
      <c r="T34" s="16">
        <v>11</v>
      </c>
      <c r="U34" s="16">
        <v>11</v>
      </c>
      <c r="V34" s="16">
        <v>11</v>
      </c>
      <c r="W34" s="16"/>
      <c r="X34" s="18">
        <f t="shared" si="1"/>
        <v>10.158234736842104</v>
      </c>
      <c r="Z34" s="19">
        <v>30</v>
      </c>
      <c r="AA34" s="19" t="str">
        <f t="shared" si="2"/>
        <v>Прізвище 10</v>
      </c>
      <c r="AB34" s="20">
        <f t="shared" si="3"/>
        <v>6.7896136842105266</v>
      </c>
      <c r="AC34" s="21"/>
    </row>
    <row r="35" spans="1:32" x14ac:dyDescent="0.25">
      <c r="A35" s="13">
        <v>31</v>
      </c>
      <c r="B35" s="14">
        <f t="shared" si="0"/>
        <v>5</v>
      </c>
      <c r="C35" s="15" t="s">
        <v>57</v>
      </c>
      <c r="D35" s="16">
        <v>7</v>
      </c>
      <c r="E35" s="16">
        <v>7</v>
      </c>
      <c r="F35" s="16">
        <v>7</v>
      </c>
      <c r="G35" s="16">
        <v>7</v>
      </c>
      <c r="H35" s="16">
        <v>11</v>
      </c>
      <c r="I35" s="16">
        <v>11</v>
      </c>
      <c r="J35" s="16">
        <v>11</v>
      </c>
      <c r="K35" s="16">
        <v>11</v>
      </c>
      <c r="L35" s="16">
        <v>11</v>
      </c>
      <c r="M35" s="16">
        <v>11</v>
      </c>
      <c r="N35" s="16">
        <v>11</v>
      </c>
      <c r="O35" s="16">
        <v>11</v>
      </c>
      <c r="P35" s="16">
        <v>11</v>
      </c>
      <c r="Q35" s="16">
        <v>11</v>
      </c>
      <c r="R35" s="16">
        <v>11</v>
      </c>
      <c r="S35" s="16">
        <v>11</v>
      </c>
      <c r="T35" s="16">
        <v>11</v>
      </c>
      <c r="U35" s="16">
        <v>11</v>
      </c>
      <c r="V35" s="16">
        <v>11</v>
      </c>
      <c r="W35" s="16"/>
      <c r="X35" s="18">
        <f t="shared" si="1"/>
        <v>10.158244736842104</v>
      </c>
      <c r="Z35" s="19">
        <v>31</v>
      </c>
      <c r="AA35" s="19" t="str">
        <f t="shared" si="2"/>
        <v>Прізвище 7</v>
      </c>
      <c r="AB35" s="20">
        <f t="shared" si="3"/>
        <v>6.368531052631579</v>
      </c>
      <c r="AC35" s="21"/>
    </row>
    <row r="36" spans="1:32" x14ac:dyDescent="0.25">
      <c r="A36" s="13">
        <v>32</v>
      </c>
      <c r="B36" s="14">
        <f t="shared" si="0"/>
        <v>4</v>
      </c>
      <c r="C36" s="15" t="s">
        <v>58</v>
      </c>
      <c r="D36" s="16">
        <v>7</v>
      </c>
      <c r="E36" s="16">
        <v>7</v>
      </c>
      <c r="F36" s="16">
        <v>7</v>
      </c>
      <c r="G36" s="16">
        <v>7</v>
      </c>
      <c r="H36" s="16">
        <v>11</v>
      </c>
      <c r="I36" s="16">
        <v>11</v>
      </c>
      <c r="J36" s="16">
        <v>11</v>
      </c>
      <c r="K36" s="16">
        <v>11</v>
      </c>
      <c r="L36" s="16">
        <v>11</v>
      </c>
      <c r="M36" s="16">
        <v>11</v>
      </c>
      <c r="N36" s="16">
        <v>11</v>
      </c>
      <c r="O36" s="16">
        <v>11</v>
      </c>
      <c r="P36" s="16">
        <v>11</v>
      </c>
      <c r="Q36" s="16">
        <v>11</v>
      </c>
      <c r="R36" s="16">
        <v>11</v>
      </c>
      <c r="S36" s="16">
        <v>11</v>
      </c>
      <c r="T36" s="16">
        <v>11</v>
      </c>
      <c r="U36" s="16">
        <v>11</v>
      </c>
      <c r="V36" s="16">
        <v>11</v>
      </c>
      <c r="W36" s="16"/>
      <c r="X36" s="18">
        <f t="shared" si="1"/>
        <v>10.158254736842105</v>
      </c>
      <c r="Z36" s="19">
        <v>32</v>
      </c>
      <c r="AA36" s="19" t="str">
        <f t="shared" si="2"/>
        <v>Прізвище 6</v>
      </c>
      <c r="AB36" s="20">
        <f t="shared" si="3"/>
        <v>6.2106263157894732</v>
      </c>
      <c r="AC36" s="21"/>
    </row>
    <row r="37" spans="1:32" x14ac:dyDescent="0.25">
      <c r="A37" s="13">
        <v>33</v>
      </c>
      <c r="B37" s="14">
        <f t="shared" si="0"/>
        <v>3</v>
      </c>
      <c r="C37" s="15" t="s">
        <v>59</v>
      </c>
      <c r="D37" s="16">
        <v>7</v>
      </c>
      <c r="E37" s="16">
        <v>7</v>
      </c>
      <c r="F37" s="16">
        <v>7</v>
      </c>
      <c r="G37" s="16">
        <v>7</v>
      </c>
      <c r="H37" s="16">
        <v>11</v>
      </c>
      <c r="I37" s="16">
        <v>11</v>
      </c>
      <c r="J37" s="16">
        <v>11</v>
      </c>
      <c r="K37" s="16">
        <v>11</v>
      </c>
      <c r="L37" s="16">
        <v>11</v>
      </c>
      <c r="M37" s="16">
        <v>11</v>
      </c>
      <c r="N37" s="16">
        <v>11</v>
      </c>
      <c r="O37" s="16">
        <v>11</v>
      </c>
      <c r="P37" s="16">
        <v>11</v>
      </c>
      <c r="Q37" s="16">
        <v>11</v>
      </c>
      <c r="R37" s="16">
        <v>11</v>
      </c>
      <c r="S37" s="16">
        <v>11</v>
      </c>
      <c r="T37" s="16">
        <v>11</v>
      </c>
      <c r="U37" s="16">
        <v>11</v>
      </c>
      <c r="V37" s="16">
        <v>11</v>
      </c>
      <c r="W37" s="16"/>
      <c r="X37" s="18">
        <f t="shared" si="1"/>
        <v>10.158264736842105</v>
      </c>
      <c r="Z37" s="19">
        <v>33</v>
      </c>
      <c r="AA37" s="19" t="str">
        <f t="shared" si="2"/>
        <v>Прізвище 2</v>
      </c>
      <c r="AB37" s="20">
        <f t="shared" si="3"/>
        <v>6.0000600000000004</v>
      </c>
      <c r="AC37" s="21"/>
    </row>
    <row r="38" spans="1:32" ht="15.75" x14ac:dyDescent="0.25">
      <c r="A38" s="13">
        <v>34</v>
      </c>
      <c r="B38" s="14">
        <f t="shared" si="0"/>
        <v>2</v>
      </c>
      <c r="C38" s="15" t="s">
        <v>60</v>
      </c>
      <c r="D38" s="16">
        <v>7</v>
      </c>
      <c r="E38" s="16">
        <v>7</v>
      </c>
      <c r="F38" s="16">
        <v>7</v>
      </c>
      <c r="G38" s="16">
        <v>7</v>
      </c>
      <c r="H38" s="16">
        <v>11</v>
      </c>
      <c r="I38" s="16">
        <v>11</v>
      </c>
      <c r="J38" s="16">
        <v>11</v>
      </c>
      <c r="K38" s="16">
        <v>11</v>
      </c>
      <c r="L38" s="16">
        <v>11</v>
      </c>
      <c r="M38" s="16">
        <v>11</v>
      </c>
      <c r="N38" s="16">
        <v>11</v>
      </c>
      <c r="O38" s="16">
        <v>11</v>
      </c>
      <c r="P38" s="16">
        <v>11</v>
      </c>
      <c r="Q38" s="16">
        <v>11</v>
      </c>
      <c r="R38" s="16">
        <v>11</v>
      </c>
      <c r="S38" s="16">
        <v>11</v>
      </c>
      <c r="T38" s="16">
        <v>11</v>
      </c>
      <c r="U38" s="16">
        <v>11</v>
      </c>
      <c r="V38" s="16">
        <v>11</v>
      </c>
      <c r="W38" s="16"/>
      <c r="X38" s="18">
        <f t="shared" si="1"/>
        <v>10.158274736842104</v>
      </c>
      <c r="Z38" s="19">
        <v>34</v>
      </c>
      <c r="AA38" s="19" t="str">
        <f t="shared" si="2"/>
        <v>Прізвище 1</v>
      </c>
      <c r="AB38" s="20">
        <f t="shared" si="3"/>
        <v>5.8947868421052627</v>
      </c>
      <c r="AC38" s="21"/>
    </row>
    <row r="39" spans="1:32" ht="15.75" x14ac:dyDescent="0.25">
      <c r="A39" s="13">
        <v>35</v>
      </c>
      <c r="B39" s="14">
        <f t="shared" si="0"/>
        <v>1</v>
      </c>
      <c r="C39" s="15" t="s">
        <v>61</v>
      </c>
      <c r="D39" s="16">
        <v>7</v>
      </c>
      <c r="E39" s="16">
        <v>7</v>
      </c>
      <c r="F39" s="16">
        <v>7</v>
      </c>
      <c r="G39" s="16">
        <v>7</v>
      </c>
      <c r="H39" s="16">
        <v>11</v>
      </c>
      <c r="I39" s="16">
        <v>11</v>
      </c>
      <c r="J39" s="16">
        <v>11</v>
      </c>
      <c r="K39" s="16">
        <v>11</v>
      </c>
      <c r="L39" s="16">
        <v>11</v>
      </c>
      <c r="M39" s="16">
        <v>11</v>
      </c>
      <c r="N39" s="16">
        <v>11</v>
      </c>
      <c r="O39" s="16">
        <v>11</v>
      </c>
      <c r="P39" s="16">
        <v>11</v>
      </c>
      <c r="Q39" s="16">
        <v>11</v>
      </c>
      <c r="R39" s="16">
        <v>11</v>
      </c>
      <c r="S39" s="16">
        <v>11</v>
      </c>
      <c r="T39" s="16">
        <v>11</v>
      </c>
      <c r="U39" s="16">
        <v>11</v>
      </c>
      <c r="V39" s="16">
        <v>11</v>
      </c>
      <c r="W39" s="16"/>
      <c r="X39" s="18">
        <f t="shared" si="1"/>
        <v>10.158284736842104</v>
      </c>
      <c r="Z39" s="19">
        <v>35</v>
      </c>
      <c r="AA39" s="19" t="str">
        <f t="shared" si="2"/>
        <v>Прізвище 5</v>
      </c>
      <c r="AB39" s="20">
        <f t="shared" si="3"/>
        <v>5.6843005263157895</v>
      </c>
      <c r="AC39" s="21"/>
    </row>
    <row r="40" spans="1:32" ht="15.75" x14ac:dyDescent="0.25">
      <c r="A40" s="13"/>
      <c r="B40" s="14"/>
      <c r="C40" s="23"/>
      <c r="D40" s="2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8"/>
      <c r="Z40" s="19"/>
      <c r="AA40" s="19"/>
      <c r="AB40" s="20"/>
      <c r="AC40" s="21"/>
    </row>
    <row r="41" spans="1:32" ht="15.75" x14ac:dyDescent="0.25">
      <c r="A41" s="25"/>
      <c r="B41" s="26"/>
      <c r="C41" s="27" t="s">
        <v>62</v>
      </c>
      <c r="D41" s="28">
        <f t="shared" ref="D41:V41" si="4">COUNTIF(D5:D40,10 )+COUNTIF(D5:D40,11 )+COUNTIF(D5:D40,12 )</f>
        <v>0</v>
      </c>
      <c r="E41" s="28">
        <f t="shared" si="4"/>
        <v>0</v>
      </c>
      <c r="F41" s="28">
        <f t="shared" si="4"/>
        <v>0</v>
      </c>
      <c r="G41" s="28">
        <f t="shared" si="4"/>
        <v>0</v>
      </c>
      <c r="H41" s="28">
        <f t="shared" si="4"/>
        <v>24</v>
      </c>
      <c r="I41" s="28">
        <f t="shared" si="4"/>
        <v>24</v>
      </c>
      <c r="J41" s="28">
        <f t="shared" si="4"/>
        <v>24</v>
      </c>
      <c r="K41" s="28">
        <f t="shared" si="4"/>
        <v>21</v>
      </c>
      <c r="L41" s="28">
        <f t="shared" si="4"/>
        <v>21</v>
      </c>
      <c r="M41" s="28">
        <f t="shared" si="4"/>
        <v>21</v>
      </c>
      <c r="N41" s="28">
        <f t="shared" si="4"/>
        <v>21</v>
      </c>
      <c r="O41" s="28">
        <f t="shared" si="4"/>
        <v>24</v>
      </c>
      <c r="P41" s="28">
        <f t="shared" si="4"/>
        <v>24</v>
      </c>
      <c r="Q41" s="28">
        <f t="shared" si="4"/>
        <v>24</v>
      </c>
      <c r="R41" s="28">
        <f t="shared" si="4"/>
        <v>25</v>
      </c>
      <c r="S41" s="28">
        <f t="shared" si="4"/>
        <v>25</v>
      </c>
      <c r="T41" s="28">
        <f t="shared" si="4"/>
        <v>25</v>
      </c>
      <c r="U41" s="28">
        <f t="shared" si="4"/>
        <v>25</v>
      </c>
      <c r="V41" s="28">
        <f t="shared" si="4"/>
        <v>25</v>
      </c>
      <c r="W41" s="28"/>
      <c r="X41" s="18"/>
      <c r="AB41" s="29"/>
      <c r="AF41" s="30"/>
    </row>
    <row r="42" spans="1:32" ht="15.75" x14ac:dyDescent="0.25">
      <c r="A42" s="25"/>
      <c r="B42" s="26"/>
      <c r="C42" s="31" t="s">
        <v>63</v>
      </c>
      <c r="D42" s="32">
        <f t="shared" ref="D42:V42" si="5">COUNTIF(D5:D40,7 )+COUNTIF(D5:D40,8 )+COUNTIF(D5:D40,9 )</f>
        <v>29</v>
      </c>
      <c r="E42" s="32">
        <f t="shared" si="5"/>
        <v>29</v>
      </c>
      <c r="F42" s="32">
        <f t="shared" si="5"/>
        <v>29</v>
      </c>
      <c r="G42" s="32">
        <f t="shared" si="5"/>
        <v>29</v>
      </c>
      <c r="H42" s="32">
        <f t="shared" si="5"/>
        <v>7</v>
      </c>
      <c r="I42" s="32">
        <f t="shared" si="5"/>
        <v>7</v>
      </c>
      <c r="J42" s="32">
        <f t="shared" si="5"/>
        <v>7</v>
      </c>
      <c r="K42" s="32">
        <f t="shared" si="5"/>
        <v>11</v>
      </c>
      <c r="L42" s="32">
        <f t="shared" si="5"/>
        <v>11</v>
      </c>
      <c r="M42" s="32">
        <f t="shared" si="5"/>
        <v>11</v>
      </c>
      <c r="N42" s="32">
        <f t="shared" si="5"/>
        <v>11</v>
      </c>
      <c r="O42" s="32">
        <f t="shared" si="5"/>
        <v>8</v>
      </c>
      <c r="P42" s="32">
        <f t="shared" si="5"/>
        <v>8</v>
      </c>
      <c r="Q42" s="32">
        <f t="shared" si="5"/>
        <v>9</v>
      </c>
      <c r="R42" s="32">
        <f t="shared" si="5"/>
        <v>8</v>
      </c>
      <c r="S42" s="32">
        <f t="shared" si="5"/>
        <v>8</v>
      </c>
      <c r="T42" s="32">
        <f t="shared" si="5"/>
        <v>8</v>
      </c>
      <c r="U42" s="32">
        <f t="shared" si="5"/>
        <v>8</v>
      </c>
      <c r="V42" s="32">
        <f t="shared" si="5"/>
        <v>8</v>
      </c>
      <c r="W42" s="32"/>
      <c r="X42" s="18"/>
      <c r="AB42" s="29"/>
      <c r="AF42" s="30"/>
    </row>
    <row r="43" spans="1:32" ht="15.75" x14ac:dyDescent="0.25">
      <c r="A43" s="25"/>
      <c r="B43" s="26"/>
      <c r="C43" s="33" t="s">
        <v>64</v>
      </c>
      <c r="D43" s="34">
        <f t="shared" ref="D43:V43" si="6">COUNTIF(D5:D40,4 )+COUNTIF(D5:D40,5 )+COUNTIF(D5:D40,6 )</f>
        <v>6</v>
      </c>
      <c r="E43" s="34">
        <f t="shared" si="6"/>
        <v>6</v>
      </c>
      <c r="F43" s="34">
        <f t="shared" si="6"/>
        <v>6</v>
      </c>
      <c r="G43" s="34">
        <f t="shared" si="6"/>
        <v>6</v>
      </c>
      <c r="H43" s="34">
        <f t="shared" si="6"/>
        <v>2</v>
      </c>
      <c r="I43" s="34">
        <f t="shared" si="6"/>
        <v>2</v>
      </c>
      <c r="J43" s="34">
        <f t="shared" si="6"/>
        <v>2</v>
      </c>
      <c r="K43" s="34">
        <f t="shared" si="6"/>
        <v>2</v>
      </c>
      <c r="L43" s="34">
        <f t="shared" si="6"/>
        <v>2</v>
      </c>
      <c r="M43" s="34">
        <f t="shared" si="6"/>
        <v>3</v>
      </c>
      <c r="N43" s="34">
        <f t="shared" si="6"/>
        <v>3</v>
      </c>
      <c r="O43" s="34">
        <f t="shared" si="6"/>
        <v>3</v>
      </c>
      <c r="P43" s="34">
        <f t="shared" si="6"/>
        <v>2</v>
      </c>
      <c r="Q43" s="34">
        <f t="shared" si="6"/>
        <v>2</v>
      </c>
      <c r="R43" s="34">
        <f t="shared" si="6"/>
        <v>2</v>
      </c>
      <c r="S43" s="34">
        <f t="shared" si="6"/>
        <v>2</v>
      </c>
      <c r="T43" s="34">
        <f t="shared" si="6"/>
        <v>2</v>
      </c>
      <c r="U43" s="34">
        <f t="shared" si="6"/>
        <v>2</v>
      </c>
      <c r="V43" s="34">
        <f t="shared" si="6"/>
        <v>2</v>
      </c>
      <c r="W43" s="34"/>
      <c r="X43" s="18"/>
      <c r="AB43" s="35"/>
      <c r="AF43" s="35"/>
    </row>
    <row r="44" spans="1:32" ht="15.75" x14ac:dyDescent="0.25">
      <c r="A44" s="25"/>
      <c r="B44" s="26"/>
      <c r="C44" s="36" t="s">
        <v>65</v>
      </c>
      <c r="D44" s="37">
        <f t="shared" ref="D44:V44" si="7">COUNTIF(D5:D40,1 )+COUNTIF(D5:D40,2 )+COUNTIF(D5:D40,3 )</f>
        <v>0</v>
      </c>
      <c r="E44" s="37">
        <f t="shared" si="7"/>
        <v>0</v>
      </c>
      <c r="F44" s="37">
        <f t="shared" si="7"/>
        <v>0</v>
      </c>
      <c r="G44" s="37">
        <f t="shared" si="7"/>
        <v>0</v>
      </c>
      <c r="H44" s="37">
        <f t="shared" si="7"/>
        <v>2</v>
      </c>
      <c r="I44" s="37">
        <f t="shared" si="7"/>
        <v>2</v>
      </c>
      <c r="J44" s="37">
        <f t="shared" si="7"/>
        <v>2</v>
      </c>
      <c r="K44" s="37">
        <f t="shared" si="7"/>
        <v>1</v>
      </c>
      <c r="L44" s="37">
        <f t="shared" si="7"/>
        <v>1</v>
      </c>
      <c r="M44" s="37">
        <f t="shared" si="7"/>
        <v>0</v>
      </c>
      <c r="N44" s="37">
        <f t="shared" si="7"/>
        <v>0</v>
      </c>
      <c r="O44" s="37">
        <f t="shared" si="7"/>
        <v>0</v>
      </c>
      <c r="P44" s="37">
        <f t="shared" si="7"/>
        <v>1</v>
      </c>
      <c r="Q44" s="37">
        <f t="shared" si="7"/>
        <v>0</v>
      </c>
      <c r="R44" s="37">
        <f t="shared" si="7"/>
        <v>0</v>
      </c>
      <c r="S44" s="37">
        <f t="shared" si="7"/>
        <v>0</v>
      </c>
      <c r="T44" s="37">
        <f t="shared" si="7"/>
        <v>0</v>
      </c>
      <c r="U44" s="37">
        <f t="shared" si="7"/>
        <v>0</v>
      </c>
      <c r="V44" s="37">
        <f t="shared" si="7"/>
        <v>0</v>
      </c>
      <c r="W44" s="37"/>
      <c r="X44" s="18"/>
      <c r="AB44" s="29"/>
    </row>
    <row r="45" spans="1:32" x14ac:dyDescent="0.25">
      <c r="A45" s="25"/>
      <c r="B45" s="26"/>
      <c r="C45" s="38" t="s">
        <v>66</v>
      </c>
      <c r="D45" s="18">
        <f t="shared" ref="D45:V45" si="8">SUM(D5:D16)/COUNT(D5:D40)</f>
        <v>2.1428571428571428</v>
      </c>
      <c r="E45" s="18">
        <f t="shared" si="8"/>
        <v>2.1714285714285713</v>
      </c>
      <c r="F45" s="18">
        <f t="shared" si="8"/>
        <v>2.1714285714285713</v>
      </c>
      <c r="G45" s="18">
        <f t="shared" si="8"/>
        <v>2.1714285714285713</v>
      </c>
      <c r="H45" s="18">
        <f t="shared" si="8"/>
        <v>2.4</v>
      </c>
      <c r="I45" s="18">
        <f t="shared" si="8"/>
        <v>2.4285714285714284</v>
      </c>
      <c r="J45" s="18">
        <f t="shared" si="8"/>
        <v>2.4285714285714284</v>
      </c>
      <c r="K45" s="18">
        <f t="shared" si="8"/>
        <v>2.5142857142857142</v>
      </c>
      <c r="L45" s="18">
        <f t="shared" si="8"/>
        <v>2.5142857142857142</v>
      </c>
      <c r="M45" s="18">
        <f t="shared" si="8"/>
        <v>2.657142857142857</v>
      </c>
      <c r="N45" s="18">
        <f t="shared" si="8"/>
        <v>2.657142857142857</v>
      </c>
      <c r="O45" s="18">
        <f t="shared" si="8"/>
        <v>2.7142857142857144</v>
      </c>
      <c r="P45" s="18">
        <f t="shared" si="8"/>
        <v>2.6285714285714286</v>
      </c>
      <c r="Q45" s="18">
        <f t="shared" si="8"/>
        <v>2.8</v>
      </c>
      <c r="R45" s="18">
        <f t="shared" si="8"/>
        <v>2.8571428571428572</v>
      </c>
      <c r="S45" s="18">
        <f t="shared" si="8"/>
        <v>2.8571428571428572</v>
      </c>
      <c r="T45" s="18">
        <f t="shared" si="8"/>
        <v>2.8571428571428572</v>
      </c>
      <c r="U45" s="18">
        <f t="shared" si="8"/>
        <v>2.8571428571428572</v>
      </c>
      <c r="V45" s="18">
        <f t="shared" si="8"/>
        <v>2.8571428571428572</v>
      </c>
      <c r="W45" s="18"/>
      <c r="X45" s="18"/>
      <c r="AB45" s="29"/>
    </row>
    <row r="46" spans="1:32" x14ac:dyDescent="0.25">
      <c r="AB46" s="29"/>
    </row>
    <row r="47" spans="1:32" x14ac:dyDescent="0.25">
      <c r="AB47" s="35"/>
    </row>
  </sheetData>
  <conditionalFormatting sqref="X5:X40">
    <cfRule type="cellIs" dxfId="9" priority="1" operator="between">
      <formula>6.5</formula>
      <formula>9.5</formula>
    </cfRule>
  </conditionalFormatting>
  <conditionalFormatting sqref="X5:X40">
    <cfRule type="cellIs" dxfId="8" priority="2" operator="lessThan">
      <formula>3.5</formula>
    </cfRule>
  </conditionalFormatting>
  <conditionalFormatting sqref="X5:X40">
    <cfRule type="cellIs" dxfId="7" priority="3" operator="between">
      <formula>3.5</formula>
      <formula>6.5</formula>
    </cfRule>
  </conditionalFormatting>
  <conditionalFormatting sqref="X5:X40">
    <cfRule type="cellIs" dxfId="6" priority="4" operator="greaterThan">
      <formula>9.5</formula>
    </cfRule>
  </conditionalFormatting>
  <conditionalFormatting sqref="X5:X40">
    <cfRule type="cellIs" dxfId="5" priority="5" operator="between">
      <formula>6.5</formula>
      <formula>9.5</formula>
    </cfRule>
  </conditionalFormatting>
  <conditionalFormatting sqref="X5:X40">
    <cfRule type="cellIs" dxfId="4" priority="6" operator="between">
      <formula>6.5</formula>
      <formula>9.5</formula>
    </cfRule>
  </conditionalFormatting>
  <conditionalFormatting sqref="AB5:AB40">
    <cfRule type="cellIs" dxfId="3" priority="7" operator="lessThan">
      <formula>3.5</formula>
    </cfRule>
  </conditionalFormatting>
  <conditionalFormatting sqref="AB5:AB40">
    <cfRule type="cellIs" dxfId="2" priority="8" operator="between">
      <formula>3.5</formula>
      <formula>6.4</formula>
    </cfRule>
  </conditionalFormatting>
  <conditionalFormatting sqref="AB5:AB40">
    <cfRule type="cellIs" dxfId="1" priority="9" operator="between">
      <formula>6.5</formula>
      <formula>9.4</formula>
    </cfRule>
  </conditionalFormatting>
  <conditionalFormatting sqref="AB5:AB40">
    <cfRule type="cellIs" dxfId="0" priority="10" operator="between">
      <formula>9.5</formula>
      <formula>12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" customHeight="1" x14ac:dyDescent="0.25"/>
  <cols>
    <col min="1" max="26" width="8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" customHeight="1" x14ac:dyDescent="0.25"/>
  <cols>
    <col min="1" max="26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2017-12-28T21:46:01Z</dcterms:created>
  <dcterms:modified xsi:type="dcterms:W3CDTF">2017-12-28T21:46:04Z</dcterms:modified>
</cp:coreProperties>
</file>