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10" windowHeight="11760"/>
  </bookViews>
  <sheets>
    <sheet name="1020" sheetId="6" r:id="rId1"/>
  </sheets>
  <definedNames>
    <definedName name="_xlnm.Print_Titles" localSheetId="0">'1020'!$18:$18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3" i="6" l="1"/>
  <c r="E63" i="6"/>
  <c r="D63" i="6"/>
  <c r="J57" i="6"/>
  <c r="I57" i="6"/>
  <c r="E57" i="6"/>
  <c r="D57" i="6"/>
  <c r="J63" i="6" l="1"/>
  <c r="E61" i="6" l="1"/>
  <c r="E56" i="6" l="1"/>
  <c r="E55" i="6" s="1"/>
  <c r="E19" i="6" s="1"/>
  <c r="L81" i="6"/>
  <c r="L80" i="6"/>
  <c r="L79" i="6"/>
  <c r="L78" i="6"/>
  <c r="L77" i="6"/>
  <c r="L76" i="6"/>
  <c r="L75" i="6"/>
  <c r="L74" i="6"/>
  <c r="L73" i="6"/>
  <c r="L72" i="6"/>
  <c r="L71" i="6"/>
  <c r="L70" i="6"/>
  <c r="L69" i="6"/>
  <c r="L68" i="6"/>
  <c r="L67" i="6"/>
  <c r="L66" i="6"/>
  <c r="L65" i="6"/>
  <c r="J64" i="6"/>
  <c r="I64" i="6"/>
  <c r="L64" i="6" s="1"/>
  <c r="D64" i="6"/>
  <c r="L63" i="6"/>
  <c r="L62" i="6"/>
  <c r="J61" i="6"/>
  <c r="I61" i="6"/>
  <c r="D61" i="6"/>
  <c r="L60" i="6"/>
  <c r="L59" i="6"/>
  <c r="J58" i="6"/>
  <c r="I58" i="6"/>
  <c r="D58" i="6"/>
  <c r="L57" i="6"/>
  <c r="L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J56" i="6" l="1"/>
  <c r="J55" i="6" s="1"/>
  <c r="J19" i="6" s="1"/>
  <c r="D56" i="6"/>
  <c r="D55" i="6" s="1"/>
  <c r="D19" i="6" s="1"/>
  <c r="L58" i="6"/>
  <c r="I56" i="6"/>
  <c r="I55" i="6" s="1"/>
  <c r="L61" i="6"/>
  <c r="L56" i="6" l="1"/>
  <c r="L55" i="6"/>
  <c r="I19" i="6"/>
  <c r="L19" i="6" s="1"/>
</calcChain>
</file>

<file path=xl/sharedStrings.xml><?xml version="1.0" encoding="utf-8"?>
<sst xmlns="http://schemas.openxmlformats.org/spreadsheetml/2006/main" count="188" uniqueCount="173">
  <si>
    <t>Додаток 4</t>
  </si>
  <si>
    <t xml:space="preserve">до Порядку складання бюджетної звітності розпорядниками та одержувачами бюджетних коштів, звітності фондами загальнообов'язкового державного соціального і пенсійного страхування (пункт 1 розділу ІІ) </t>
  </si>
  <si>
    <t>Звіт</t>
  </si>
  <si>
    <r>
      <rPr>
        <b/>
        <sz val="12"/>
        <color theme="1"/>
        <rFont val="Arial"/>
        <charset val="204"/>
      </rPr>
      <t>про надходження і використання інших надходжень спеціального фонду (форма №4-3д,</t>
    </r>
    <r>
      <rPr>
        <b/>
        <u/>
        <sz val="12"/>
        <color theme="1"/>
        <rFont val="Arial"/>
        <charset val="204"/>
      </rPr>
      <t>№4-3м)</t>
    </r>
  </si>
  <si>
    <t>Коди</t>
  </si>
  <si>
    <r>
      <rPr>
        <b/>
        <sz val="10"/>
        <color theme="1"/>
        <rFont val="Arial"/>
        <charset val="204"/>
      </rPr>
      <t>Установа</t>
    </r>
    <r>
      <rPr>
        <b/>
        <u/>
        <sz val="10"/>
        <color theme="1"/>
        <rFont val="Arial"/>
        <charset val="204"/>
      </rPr>
      <t xml:space="preserve"> Відділ освіти Миколаївської РД</t>
    </r>
    <r>
      <rPr>
        <b/>
        <sz val="10"/>
        <color theme="1"/>
        <rFont val="Arial"/>
        <charset val="204"/>
      </rPr>
      <t>А</t>
    </r>
  </si>
  <si>
    <t>за ЄДРПОУ</t>
  </si>
  <si>
    <t>02144619</t>
  </si>
  <si>
    <r>
      <rPr>
        <b/>
        <sz val="10"/>
        <color theme="1"/>
        <rFont val="Arial"/>
        <charset val="204"/>
      </rPr>
      <t>Територія</t>
    </r>
    <r>
      <rPr>
        <b/>
        <u/>
        <sz val="10"/>
        <color theme="1"/>
        <rFont val="Arial"/>
        <charset val="204"/>
      </rPr>
      <t xml:space="preserve"> м.Миколаї</t>
    </r>
    <r>
      <rPr>
        <b/>
        <sz val="10"/>
        <color theme="1"/>
        <rFont val="Arial"/>
        <charset val="204"/>
      </rPr>
      <t>в</t>
    </r>
  </si>
  <si>
    <t>за КОАТУУ</t>
  </si>
  <si>
    <t>4623000000</t>
  </si>
  <si>
    <r>
      <rPr>
        <b/>
        <sz val="10"/>
        <color theme="1"/>
        <rFont val="Arial"/>
        <charset val="204"/>
      </rPr>
      <t xml:space="preserve">Організаційно-правова форма господарювання </t>
    </r>
    <r>
      <rPr>
        <b/>
        <u/>
        <sz val="10"/>
        <color theme="1"/>
        <rFont val="Arial"/>
        <charset val="204"/>
      </rPr>
      <t>Державна організація(Установа,Заклад)</t>
    </r>
  </si>
  <si>
    <t>за КОПФГ</t>
  </si>
  <si>
    <t>425</t>
  </si>
  <si>
    <t>Код та назва відомчої класифікації видатків та кредитування державного бюджету _______________________</t>
  </si>
  <si>
    <t>Код та назва програмної класифікації видатків та кредитування державного бюджету _______________________</t>
  </si>
  <si>
    <t xml:space="preserve">Код та назва типової відомчої класифікації видатків місцевих бюджетів </t>
  </si>
  <si>
    <t>10 Орган з питань освіти і науки, молоді та спорту</t>
  </si>
  <si>
    <t xml:space="preserve"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бюджетів/ Тимчасової Класифікації видатків та кредитування місцевого самоврядування, які не застосовують програмно цільового методу) </t>
  </si>
  <si>
    <t>Одиниця виміру: грн. коп.</t>
  </si>
  <si>
    <t>ОНЗ БІЛЬЧЕНСЬКИЙ НВК</t>
  </si>
  <si>
    <t>Показники</t>
  </si>
  <si>
    <t>КЕКВ та/або ККК</t>
  </si>
  <si>
    <t>Код рядка</t>
  </si>
  <si>
    <t>Затверджено на звітний рік</t>
  </si>
  <si>
    <r>
      <rPr>
        <sz val="10"/>
        <color theme="1"/>
        <rFont val="Arial"/>
        <charset val="204"/>
      </rPr>
      <t>Затверджено на звітний період (рік)</t>
    </r>
    <r>
      <rPr>
        <vertAlign val="superscript"/>
        <sz val="10"/>
        <color theme="1"/>
        <rFont val="Arial"/>
        <charset val="204"/>
      </rPr>
      <t>1</t>
    </r>
  </si>
  <si>
    <t>Залишок на початок звітного року</t>
  </si>
  <si>
    <t>Перераховано залишок</t>
  </si>
  <si>
    <t>Надійшло коштів за звітний період (рік)</t>
  </si>
  <si>
    <t>Касові за звітний період (рік)</t>
  </si>
  <si>
    <t>Залишок на кінець звітного періоду (року)</t>
  </si>
  <si>
    <t>усього</t>
  </si>
  <si>
    <t>у тому чилі на рахунках в установах банків</t>
  </si>
  <si>
    <t>у тому чилі на перераховані з рахунків в установах банків</t>
  </si>
  <si>
    <t>Видатки та надання кредитів - усього 
у тому числі:</t>
  </si>
  <si>
    <t>X</t>
  </si>
  <si>
    <t>010</t>
  </si>
  <si>
    <t>Поточні видатки</t>
  </si>
  <si>
    <t>020</t>
  </si>
  <si>
    <t>Оплата праці і нарахування на заробітну плату</t>
  </si>
  <si>
    <t>030</t>
  </si>
  <si>
    <t>Оплата праці</t>
  </si>
  <si>
    <t>040</t>
  </si>
  <si>
    <t>Заробітна плата</t>
  </si>
  <si>
    <t>050</t>
  </si>
  <si>
    <t>Грошове забезпечення військовослужбовців</t>
  </si>
  <si>
    <t>060</t>
  </si>
  <si>
    <t>Нарахування на оплату праці</t>
  </si>
  <si>
    <t>070</t>
  </si>
  <si>
    <t>Використання товарів і послуг</t>
  </si>
  <si>
    <t>080</t>
  </si>
  <si>
    <t>Предмети, матеріали, обладнання та інвентар</t>
  </si>
  <si>
    <t>090</t>
  </si>
  <si>
    <t>Медикаменти та перев`язувальні матеріали</t>
  </si>
  <si>
    <t>100</t>
  </si>
  <si>
    <t>Продукти харчування</t>
  </si>
  <si>
    <t>110</t>
  </si>
  <si>
    <t>Оплата послуг (крім комунальних)</t>
  </si>
  <si>
    <t>120</t>
  </si>
  <si>
    <t>Видатки на відрядження</t>
  </si>
  <si>
    <t>130</t>
  </si>
  <si>
    <t>Видатки та заходи спеціального призначення</t>
  </si>
  <si>
    <t>140</t>
  </si>
  <si>
    <t>Оплата комунальних послуг та енергоносіїв</t>
  </si>
  <si>
    <t>150</t>
  </si>
  <si>
    <t>Оплата теплопостачання</t>
  </si>
  <si>
    <t>160</t>
  </si>
  <si>
    <t>Оплата водопостачання та водовідведення</t>
  </si>
  <si>
    <t>170</t>
  </si>
  <si>
    <t>Оплата електроенергії</t>
  </si>
  <si>
    <t>180</t>
  </si>
  <si>
    <t>Оплата природного газу</t>
  </si>
  <si>
    <t>190</t>
  </si>
  <si>
    <t>Оплата інших енергоносіїв</t>
  </si>
  <si>
    <t>200</t>
  </si>
  <si>
    <t>Оплата енергосервісу</t>
  </si>
  <si>
    <t>210</t>
  </si>
  <si>
    <t>Дослідження і розробки, окремі заходи по реалізації державних (регіональних) програм</t>
  </si>
  <si>
    <t>220</t>
  </si>
  <si>
    <t>Дослідження і розробки, окремі заходи розвитку по реалізації державних (регіональних) програм</t>
  </si>
  <si>
    <t>230</t>
  </si>
  <si>
    <t>Окремі заходи по реалізації державних (регіональних) програм, не віднесені до заходів розвитку</t>
  </si>
  <si>
    <t>240</t>
  </si>
  <si>
    <t>Обслуговування боргових зобов`язань</t>
  </si>
  <si>
    <t>250</t>
  </si>
  <si>
    <t>Обслуговування внутрішніх боргових зобов`язань</t>
  </si>
  <si>
    <t>260</t>
  </si>
  <si>
    <t>Обслуговування зовнішніх боргових зобов`язань</t>
  </si>
  <si>
    <t>270</t>
  </si>
  <si>
    <t>Поточні трансферти</t>
  </si>
  <si>
    <t>280</t>
  </si>
  <si>
    <t>Субсидії та поточні трансферти підприємствам (установам, організаціям)</t>
  </si>
  <si>
    <t>290</t>
  </si>
  <si>
    <t>Поточні трансферти органам державного управління інших рівнів</t>
  </si>
  <si>
    <t>300</t>
  </si>
  <si>
    <t>Поточні трансферти урядам іноземних держав та міжнародним організаціям</t>
  </si>
  <si>
    <t>310</t>
  </si>
  <si>
    <t>Соціальне забезпечення</t>
  </si>
  <si>
    <t>320</t>
  </si>
  <si>
    <t>Виплата пенсій і допомоги</t>
  </si>
  <si>
    <t>330</t>
  </si>
  <si>
    <t>Стипендії</t>
  </si>
  <si>
    <t>340</t>
  </si>
  <si>
    <t>Інші виплати населенню</t>
  </si>
  <si>
    <t>350</t>
  </si>
  <si>
    <t>Інші поточні видатки</t>
  </si>
  <si>
    <t>360</t>
  </si>
  <si>
    <t>Капітальні видатки</t>
  </si>
  <si>
    <t>370</t>
  </si>
  <si>
    <t>Придбання основного капіталу</t>
  </si>
  <si>
    <t>380</t>
  </si>
  <si>
    <t>Придбання обладнання і предметів довгострокового користування</t>
  </si>
  <si>
    <t>390</t>
  </si>
  <si>
    <t>Капітальне будівництво (придбання)</t>
  </si>
  <si>
    <t>400</t>
  </si>
  <si>
    <t>Капітальне будівництво (придбання) житла</t>
  </si>
  <si>
    <t>410</t>
  </si>
  <si>
    <t>Капітальне будівництво (придбання) інших об`єктів</t>
  </si>
  <si>
    <t>420</t>
  </si>
  <si>
    <t>Капітальний ремонт</t>
  </si>
  <si>
    <t>430</t>
  </si>
  <si>
    <t>Капітальний ремонт житлового фонду (приміщень)</t>
  </si>
  <si>
    <t>440</t>
  </si>
  <si>
    <t>Капітальний ремонт інших об`єктів</t>
  </si>
  <si>
    <t>450</t>
  </si>
  <si>
    <t>Реконструкція та реставрація</t>
  </si>
  <si>
    <t>460</t>
  </si>
  <si>
    <t>Реконструкція житлового фонду (приміщень)</t>
  </si>
  <si>
    <t>470</t>
  </si>
  <si>
    <t>Реконструкція та реставрація інших об`єктів</t>
  </si>
  <si>
    <t>480</t>
  </si>
  <si>
    <t>Реставрація пам`яток культури, історії та архітектури</t>
  </si>
  <si>
    <t>490</t>
  </si>
  <si>
    <t>Створення державних запасів і резервів</t>
  </si>
  <si>
    <t>500</t>
  </si>
  <si>
    <t>Придбання землі та нематеріальних активів</t>
  </si>
  <si>
    <t>510</t>
  </si>
  <si>
    <t>Капітальні трансферти</t>
  </si>
  <si>
    <t>520</t>
  </si>
  <si>
    <t>Капітальні трансферти підприємствам (установам, організаціям)</t>
  </si>
  <si>
    <t>530</t>
  </si>
  <si>
    <t>Капітальні трансферти органам державного управління інших рівнів</t>
  </si>
  <si>
    <t>540</t>
  </si>
  <si>
    <t>Капітальні трансферти урядам іноземних держав та міжнародним організаціям</t>
  </si>
  <si>
    <t>550</t>
  </si>
  <si>
    <t>Капітальні трансферти населенню</t>
  </si>
  <si>
    <t>560</t>
  </si>
  <si>
    <t>Внутрішнє кредитування</t>
  </si>
  <si>
    <t>570</t>
  </si>
  <si>
    <t>Надання внутрішніх кредитів</t>
  </si>
  <si>
    <t>580</t>
  </si>
  <si>
    <t>Надання кредитів органам державного управління інших рівнів</t>
  </si>
  <si>
    <t>590</t>
  </si>
  <si>
    <t>Надання кредитів підприємствам, установам, організаціям</t>
  </si>
  <si>
    <t>600</t>
  </si>
  <si>
    <t>Надання інших внутрішніх кредитів</t>
  </si>
  <si>
    <t>610</t>
  </si>
  <si>
    <t>Зовнішнє кредитування</t>
  </si>
  <si>
    <t>620</t>
  </si>
  <si>
    <t>Надання зовнішніх кредитів</t>
  </si>
  <si>
    <t>630</t>
  </si>
  <si>
    <t>Інші видатки</t>
  </si>
  <si>
    <t>640</t>
  </si>
  <si>
    <r>
      <rPr>
        <vertAlign val="superscript"/>
        <sz val="8"/>
        <color theme="1"/>
        <rFont val="Arial"/>
        <charset val="204"/>
      </rPr>
      <t>1</t>
    </r>
    <r>
      <rPr>
        <sz val="8"/>
        <color theme="1"/>
        <rFont val="Arial"/>
        <charset val="204"/>
      </rPr>
      <t xml:space="preserve"> Заповнюється розпорядниками бюджетних коштів</t>
    </r>
  </si>
  <si>
    <t>Начальник</t>
  </si>
  <si>
    <t>Лехович О.І.</t>
  </si>
  <si>
    <t>(підпис)</t>
  </si>
  <si>
    <t>(ініціали, прізвище)</t>
  </si>
  <si>
    <t>Головний бухгалтер</t>
  </si>
  <si>
    <t>16 квітня 2020 року</t>
  </si>
  <si>
    <t>Росяк  М.В.</t>
  </si>
  <si>
    <r>
      <t>Періодичність: місячна,</t>
    </r>
    <r>
      <rPr>
        <u/>
        <sz val="8"/>
        <color theme="1"/>
        <rFont val="Arial"/>
        <family val="2"/>
        <charset val="204"/>
      </rPr>
      <t xml:space="preserve"> квартальна, </t>
    </r>
    <r>
      <rPr>
        <sz val="8"/>
        <color theme="1"/>
        <rFont val="Arial"/>
        <family val="2"/>
        <charset val="204"/>
      </rPr>
      <t>річна</t>
    </r>
  </si>
  <si>
    <t xml:space="preserve"> 2020р.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</si>
</sst>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[&lt;&gt;0]0.00;[=0]\-;General"/>
  </numFmts>
  <fonts count="22">
    <font>
      <sz val="10"/>
      <color theme="1"/>
      <name val="Calibri"/>
      <charset val="204"/>
      <scheme val="minor"/>
    </font>
    <font>
      <b/>
      <sz val="10"/>
      <color theme="1"/>
      <name val="Calibri"/>
      <charset val="204"/>
      <scheme val="minor"/>
    </font>
    <font>
      <i/>
      <sz val="10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2"/>
      <color theme="1"/>
      <name val="Arial"/>
      <charset val="204"/>
    </font>
    <font>
      <sz val="12"/>
      <color theme="1"/>
      <name val="Arial"/>
      <charset val="204"/>
    </font>
    <font>
      <b/>
      <sz val="10"/>
      <color theme="1"/>
      <name val="Arial"/>
      <charset val="204"/>
    </font>
    <font>
      <u/>
      <sz val="10"/>
      <color theme="1"/>
      <name val="Arial"/>
      <charset val="204"/>
    </font>
    <font>
      <sz val="8"/>
      <color theme="1"/>
      <name val="Arial"/>
      <charset val="204"/>
    </font>
    <font>
      <i/>
      <sz val="10"/>
      <color theme="1"/>
      <name val="Arial"/>
      <charset val="204"/>
    </font>
    <font>
      <sz val="10"/>
      <color theme="1"/>
      <name val="Times New Roman CYR"/>
      <charset val="204"/>
    </font>
    <font>
      <vertAlign val="superscript"/>
      <sz val="8"/>
      <color theme="1"/>
      <name val="Arial"/>
      <charset val="204"/>
    </font>
    <font>
      <sz val="7"/>
      <color theme="1"/>
      <name val="Arial"/>
      <charset val="204"/>
    </font>
    <font>
      <sz val="11"/>
      <color theme="1"/>
      <name val="Calibri"/>
      <charset val="134"/>
      <scheme val="minor"/>
    </font>
    <font>
      <b/>
      <u/>
      <sz val="12"/>
      <color theme="1"/>
      <name val="Arial"/>
      <charset val="204"/>
    </font>
    <font>
      <b/>
      <u/>
      <sz val="10"/>
      <color theme="1"/>
      <name val="Arial"/>
      <charset val="204"/>
    </font>
    <font>
      <vertAlign val="superscript"/>
      <sz val="10"/>
      <color theme="1"/>
      <name val="Arial"/>
      <charset val="204"/>
    </font>
    <font>
      <b/>
      <u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u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164" fontId="13" fillId="0" borderId="0" applyFont="0" applyFill="0" applyBorder="0" applyAlignment="0" applyProtection="0">
      <alignment vertical="center"/>
    </xf>
  </cellStyleXfs>
  <cellXfs count="60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8" fillId="0" borderId="0" xfId="0" applyFont="1"/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165" fontId="6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0" fillId="0" borderId="0" xfId="0" applyFont="1" applyAlignment="1">
      <alignment wrapText="1"/>
    </xf>
    <xf numFmtId="0" fontId="11" fillId="0" borderId="0" xfId="0" applyFont="1"/>
    <xf numFmtId="165" fontId="3" fillId="0" borderId="0" xfId="0" applyNumberFormat="1" applyFont="1"/>
    <xf numFmtId="0" fontId="3" fillId="0" borderId="2" xfId="0" applyFont="1" applyBorder="1"/>
    <xf numFmtId="0" fontId="12" fillId="0" borderId="0" xfId="0" applyFont="1" applyAlignment="1">
      <alignment horizontal="center" vertical="top"/>
    </xf>
    <xf numFmtId="0" fontId="10" fillId="0" borderId="0" xfId="0" applyFont="1"/>
    <xf numFmtId="0" fontId="8" fillId="0" borderId="1" xfId="0" quotePrefix="1" applyFont="1" applyBorder="1" applyAlignment="1">
      <alignment horizontal="center"/>
    </xf>
    <xf numFmtId="0" fontId="6" fillId="0" borderId="1" xfId="0" quotePrefix="1" applyFont="1" applyBorder="1" applyAlignment="1">
      <alignment horizontal="center" vertical="top"/>
    </xf>
    <xf numFmtId="0" fontId="6" fillId="0" borderId="1" xfId="0" quotePrefix="1" applyFont="1" applyBorder="1" applyAlignment="1">
      <alignment horizontal="center"/>
    </xf>
    <xf numFmtId="0" fontId="9" fillId="0" borderId="1" xfId="0" quotePrefix="1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164" fontId="6" fillId="0" borderId="1" xfId="1" applyFont="1" applyBorder="1" applyAlignment="1">
      <alignment horizontal="center"/>
    </xf>
    <xf numFmtId="164" fontId="9" fillId="0" borderId="1" xfId="1" applyFont="1" applyBorder="1" applyAlignment="1">
      <alignment horizontal="center"/>
    </xf>
    <xf numFmtId="164" fontId="3" fillId="0" borderId="1" xfId="1" applyFont="1" applyBorder="1" applyAlignment="1">
      <alignment horizontal="center"/>
    </xf>
    <xf numFmtId="0" fontId="19" fillId="0" borderId="0" xfId="0" applyFont="1"/>
    <xf numFmtId="0" fontId="21" fillId="0" borderId="0" xfId="0" applyFont="1"/>
    <xf numFmtId="0" fontId="1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1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3" fillId="0" borderId="0" xfId="0" applyFont="1"/>
    <xf numFmtId="0" fontId="6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14" fontId="10" fillId="0" borderId="0" xfId="0" applyNumberFormat="1" applyFont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1"/>
  <sheetViews>
    <sheetView tabSelected="1" topLeftCell="A73" workbookViewId="0">
      <selection activeCell="A92" sqref="A92"/>
    </sheetView>
  </sheetViews>
  <sheetFormatPr defaultColWidth="9" defaultRowHeight="12.75"/>
  <cols>
    <col min="1" max="1" width="54.28515625" customWidth="1"/>
    <col min="2" max="2" width="8" customWidth="1"/>
    <col min="3" max="3" width="6.85546875" customWidth="1"/>
    <col min="4" max="13" width="13" customWidth="1"/>
    <col min="14" max="14" width="77.85546875" hidden="1" customWidth="1"/>
  </cols>
  <sheetData>
    <row r="1" spans="1:14">
      <c r="A1" s="4"/>
      <c r="B1" s="4"/>
      <c r="C1" s="4"/>
      <c r="D1" s="4"/>
      <c r="E1" s="4"/>
      <c r="F1" s="4"/>
      <c r="G1" s="4"/>
      <c r="H1" s="4"/>
      <c r="I1" s="4"/>
      <c r="J1" s="54" t="s">
        <v>0</v>
      </c>
      <c r="K1" s="55"/>
      <c r="L1" s="55"/>
      <c r="M1" s="55"/>
    </row>
    <row r="2" spans="1:14" ht="47.1" customHeight="1">
      <c r="A2" s="4"/>
      <c r="B2" s="4"/>
      <c r="C2" s="4"/>
      <c r="D2" s="4"/>
      <c r="E2" s="4"/>
      <c r="F2" s="4"/>
      <c r="G2" s="4"/>
      <c r="H2" s="4"/>
      <c r="I2" s="4"/>
      <c r="J2" s="56" t="s">
        <v>1</v>
      </c>
      <c r="K2" s="57"/>
      <c r="L2" s="57"/>
      <c r="M2" s="57"/>
    </row>
    <row r="3" spans="1:14" ht="15.75">
      <c r="A3" s="4"/>
      <c r="B3" s="4"/>
      <c r="C3" s="4"/>
      <c r="D3" s="4"/>
      <c r="E3" s="5" t="s">
        <v>2</v>
      </c>
      <c r="F3" s="4"/>
      <c r="G3" s="4"/>
      <c r="H3" s="4"/>
      <c r="I3" s="4"/>
      <c r="J3" s="4"/>
      <c r="K3" s="4"/>
      <c r="L3" s="4"/>
      <c r="M3" s="4"/>
    </row>
    <row r="4" spans="1:14" ht="15.75">
      <c r="A4" s="4"/>
      <c r="B4" s="4"/>
      <c r="C4" s="4"/>
      <c r="D4" s="4"/>
      <c r="E4" s="5" t="s">
        <v>3</v>
      </c>
      <c r="F4" s="4"/>
      <c r="G4" s="4"/>
      <c r="H4" s="4"/>
      <c r="I4" s="4"/>
      <c r="J4" s="4"/>
      <c r="K4" s="4"/>
      <c r="L4" s="4"/>
      <c r="M4" s="4"/>
    </row>
    <row r="5" spans="1:14" ht="15">
      <c r="A5" s="4"/>
      <c r="B5" s="4"/>
      <c r="C5" s="4"/>
      <c r="D5" s="58" t="s">
        <v>172</v>
      </c>
      <c r="E5" s="58"/>
      <c r="F5" s="58"/>
      <c r="G5" s="4"/>
      <c r="H5" s="4"/>
      <c r="I5" s="4"/>
      <c r="J5" s="4"/>
      <c r="K5" s="4"/>
      <c r="L5" s="4"/>
      <c r="M5" s="22" t="s">
        <v>4</v>
      </c>
    </row>
    <row r="6" spans="1:14">
      <c r="A6" s="6" t="s">
        <v>5</v>
      </c>
      <c r="B6" s="4"/>
      <c r="C6" s="4"/>
      <c r="D6" s="4"/>
      <c r="E6" s="4"/>
      <c r="F6" s="4"/>
      <c r="G6" s="4"/>
      <c r="H6" s="4"/>
      <c r="I6" s="4"/>
      <c r="J6" s="4"/>
      <c r="K6" s="4"/>
      <c r="L6" s="21" t="s">
        <v>6</v>
      </c>
      <c r="M6" s="29" t="s">
        <v>7</v>
      </c>
    </row>
    <row r="7" spans="1:14">
      <c r="A7" s="45" t="s">
        <v>8</v>
      </c>
      <c r="B7" s="46"/>
      <c r="C7" s="46"/>
      <c r="D7" s="46"/>
      <c r="E7" s="46"/>
      <c r="F7" s="46"/>
      <c r="G7" s="46"/>
      <c r="H7" s="4"/>
      <c r="I7" s="4"/>
      <c r="J7" s="4"/>
      <c r="K7" s="4"/>
      <c r="L7" s="21" t="s">
        <v>9</v>
      </c>
      <c r="M7" s="29" t="s">
        <v>10</v>
      </c>
    </row>
    <row r="8" spans="1:14">
      <c r="A8" s="45" t="s">
        <v>11</v>
      </c>
      <c r="B8" s="46"/>
      <c r="C8" s="46"/>
      <c r="D8" s="46"/>
      <c r="E8" s="46"/>
      <c r="F8" s="46"/>
      <c r="G8" s="46"/>
      <c r="H8" s="4"/>
      <c r="I8" s="4"/>
      <c r="J8" s="4"/>
      <c r="K8" s="4"/>
      <c r="L8" s="21" t="s">
        <v>12</v>
      </c>
      <c r="M8" s="29" t="s">
        <v>13</v>
      </c>
    </row>
    <row r="9" spans="1:14">
      <c r="A9" s="45" t="s">
        <v>14</v>
      </c>
      <c r="B9" s="46"/>
      <c r="C9" s="46"/>
      <c r="D9" s="46"/>
      <c r="E9" s="46"/>
      <c r="F9" s="46"/>
      <c r="G9" s="46"/>
      <c r="H9" s="4"/>
      <c r="I9" s="4"/>
      <c r="J9" s="4"/>
      <c r="K9" s="4"/>
      <c r="L9" s="4"/>
      <c r="M9" s="4"/>
    </row>
    <row r="10" spans="1:14">
      <c r="A10" s="45" t="s">
        <v>15</v>
      </c>
      <c r="B10" s="46"/>
      <c r="C10" s="46"/>
      <c r="D10" s="46"/>
      <c r="E10" s="46"/>
      <c r="F10" s="46"/>
      <c r="G10" s="46"/>
      <c r="H10" s="4"/>
      <c r="I10" s="4"/>
      <c r="J10" s="4"/>
      <c r="K10" s="4"/>
      <c r="L10" s="4"/>
      <c r="M10" s="4"/>
    </row>
    <row r="11" spans="1:14">
      <c r="A11" s="47" t="s">
        <v>16</v>
      </c>
      <c r="B11" s="48"/>
      <c r="C11" s="48"/>
      <c r="D11" s="48"/>
      <c r="E11" s="49" t="s">
        <v>17</v>
      </c>
      <c r="F11" s="50"/>
      <c r="G11" s="50"/>
      <c r="H11" s="50"/>
      <c r="I11" s="50"/>
      <c r="J11" s="50"/>
      <c r="K11" s="50"/>
      <c r="L11" s="50"/>
      <c r="M11" s="50"/>
      <c r="N11" s="23" t="s">
        <v>17</v>
      </c>
    </row>
    <row r="12" spans="1:14" ht="51.95" customHeight="1">
      <c r="A12" s="51" t="s">
        <v>18</v>
      </c>
      <c r="B12" s="50"/>
      <c r="C12" s="50"/>
      <c r="D12" s="50"/>
      <c r="E12" s="52">
        <v>611020</v>
      </c>
      <c r="F12" s="53"/>
      <c r="G12" s="53"/>
      <c r="H12" s="53"/>
      <c r="I12" s="53"/>
      <c r="J12" s="53"/>
      <c r="K12" s="53"/>
      <c r="L12" s="53"/>
      <c r="M12" s="53"/>
    </row>
    <row r="13" spans="1:14">
      <c r="A13" s="38" t="s">
        <v>171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4">
      <c r="A14" s="7" t="s">
        <v>19</v>
      </c>
      <c r="B14" s="4"/>
      <c r="C14" s="4"/>
      <c r="D14" s="4"/>
      <c r="E14" s="44" t="s">
        <v>20</v>
      </c>
      <c r="F14" s="44"/>
      <c r="G14" s="4"/>
      <c r="H14" s="4"/>
      <c r="I14" s="4"/>
      <c r="J14" s="4"/>
      <c r="K14" s="4"/>
      <c r="L14" s="4"/>
      <c r="M14" s="4"/>
    </row>
    <row r="15" spans="1:14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4" ht="41.25" customHeight="1">
      <c r="A16" s="43" t="s">
        <v>21</v>
      </c>
      <c r="B16" s="43" t="s">
        <v>22</v>
      </c>
      <c r="C16" s="43" t="s">
        <v>23</v>
      </c>
      <c r="D16" s="43" t="s">
        <v>24</v>
      </c>
      <c r="E16" s="43" t="s">
        <v>25</v>
      </c>
      <c r="F16" s="43" t="s">
        <v>26</v>
      </c>
      <c r="G16" s="43"/>
      <c r="H16" s="43" t="s">
        <v>27</v>
      </c>
      <c r="I16" s="43" t="s">
        <v>28</v>
      </c>
      <c r="J16" s="43" t="s">
        <v>29</v>
      </c>
      <c r="K16" s="43"/>
      <c r="L16" s="43" t="s">
        <v>30</v>
      </c>
      <c r="M16" s="43"/>
    </row>
    <row r="17" spans="1:13" ht="76.5">
      <c r="A17" s="43"/>
      <c r="B17" s="43"/>
      <c r="C17" s="43"/>
      <c r="D17" s="43"/>
      <c r="E17" s="43"/>
      <c r="F17" s="8" t="s">
        <v>31</v>
      </c>
      <c r="G17" s="8" t="s">
        <v>32</v>
      </c>
      <c r="H17" s="43"/>
      <c r="I17" s="43"/>
      <c r="J17" s="8" t="s">
        <v>31</v>
      </c>
      <c r="K17" s="8" t="s">
        <v>33</v>
      </c>
      <c r="L17" s="8" t="s">
        <v>31</v>
      </c>
      <c r="M17" s="8" t="s">
        <v>32</v>
      </c>
    </row>
    <row r="18" spans="1:13">
      <c r="A18" s="8">
        <v>1</v>
      </c>
      <c r="B18" s="8">
        <v>2</v>
      </c>
      <c r="C18" s="8">
        <v>3</v>
      </c>
      <c r="D18" s="8">
        <v>4</v>
      </c>
      <c r="E18" s="8">
        <v>5</v>
      </c>
      <c r="F18" s="8">
        <v>6</v>
      </c>
      <c r="G18" s="8">
        <v>7</v>
      </c>
      <c r="H18" s="8">
        <v>8</v>
      </c>
      <c r="I18" s="8">
        <v>9</v>
      </c>
      <c r="J18" s="8">
        <v>10</v>
      </c>
      <c r="K18" s="8">
        <v>11</v>
      </c>
      <c r="L18" s="8">
        <v>12</v>
      </c>
      <c r="M18" s="8">
        <v>13</v>
      </c>
    </row>
    <row r="19" spans="1:13" s="1" customFormat="1" ht="25.5">
      <c r="A19" s="9" t="s">
        <v>34</v>
      </c>
      <c r="B19" s="10" t="s">
        <v>35</v>
      </c>
      <c r="C19" s="30" t="s">
        <v>36</v>
      </c>
      <c r="D19" s="11">
        <f>SUM(D55)</f>
        <v>1152978.42</v>
      </c>
      <c r="E19" s="11">
        <f>SUM(E55)</f>
        <v>1152978.42</v>
      </c>
      <c r="F19" s="11"/>
      <c r="G19" s="11"/>
      <c r="H19" s="11"/>
      <c r="I19" s="11">
        <f>SUM(I55)</f>
        <v>1146171.92</v>
      </c>
      <c r="J19" s="11">
        <f>SUM(J55)</f>
        <v>1146171.92</v>
      </c>
      <c r="K19" s="11"/>
      <c r="L19" s="11">
        <f t="shared" ref="L19:L50" si="0">F19-H19+I19-J19</f>
        <v>0</v>
      </c>
      <c r="M19" s="11"/>
    </row>
    <row r="20" spans="1:13" s="2" customFormat="1">
      <c r="A20" s="12" t="s">
        <v>37</v>
      </c>
      <c r="B20" s="13">
        <v>2000</v>
      </c>
      <c r="C20" s="31" t="s">
        <v>38</v>
      </c>
      <c r="D20" s="14">
        <v>0</v>
      </c>
      <c r="E20" s="14"/>
      <c r="F20" s="14"/>
      <c r="G20" s="14"/>
      <c r="H20" s="14"/>
      <c r="I20" s="14">
        <v>0</v>
      </c>
      <c r="J20" s="14">
        <v>0</v>
      </c>
      <c r="K20" s="14"/>
      <c r="L20" s="14">
        <f t="shared" si="0"/>
        <v>0</v>
      </c>
      <c r="M20" s="14"/>
    </row>
    <row r="21" spans="1:13" s="2" customFormat="1">
      <c r="A21" s="12" t="s">
        <v>39</v>
      </c>
      <c r="B21" s="13">
        <v>2100</v>
      </c>
      <c r="C21" s="31" t="s">
        <v>40</v>
      </c>
      <c r="D21" s="14">
        <v>0</v>
      </c>
      <c r="E21" s="14"/>
      <c r="F21" s="14"/>
      <c r="G21" s="14"/>
      <c r="H21" s="14"/>
      <c r="I21" s="14">
        <v>0</v>
      </c>
      <c r="J21" s="14">
        <v>0</v>
      </c>
      <c r="K21" s="14"/>
      <c r="L21" s="14">
        <f t="shared" si="0"/>
        <v>0</v>
      </c>
      <c r="M21" s="14"/>
    </row>
    <row r="22" spans="1:13" s="3" customFormat="1">
      <c r="A22" s="15" t="s">
        <v>41</v>
      </c>
      <c r="B22" s="16">
        <v>2110</v>
      </c>
      <c r="C22" s="32" t="s">
        <v>42</v>
      </c>
      <c r="D22" s="17">
        <v>0</v>
      </c>
      <c r="E22" s="17">
        <v>0</v>
      </c>
      <c r="F22" s="17"/>
      <c r="G22" s="17"/>
      <c r="H22" s="17"/>
      <c r="I22" s="17">
        <v>0</v>
      </c>
      <c r="J22" s="17">
        <v>0</v>
      </c>
      <c r="K22" s="17"/>
      <c r="L22" s="17">
        <f t="shared" si="0"/>
        <v>0</v>
      </c>
      <c r="M22" s="17"/>
    </row>
    <row r="23" spans="1:13">
      <c r="A23" s="18" t="s">
        <v>43</v>
      </c>
      <c r="B23" s="19">
        <v>2111</v>
      </c>
      <c r="C23" s="33" t="s">
        <v>44</v>
      </c>
      <c r="D23" s="20">
        <v>0</v>
      </c>
      <c r="E23" s="20"/>
      <c r="F23" s="20"/>
      <c r="G23" s="20"/>
      <c r="H23" s="20"/>
      <c r="I23" s="20">
        <v>0</v>
      </c>
      <c r="J23" s="20">
        <v>0</v>
      </c>
      <c r="K23" s="20"/>
      <c r="L23" s="20">
        <f t="shared" si="0"/>
        <v>0</v>
      </c>
      <c r="M23" s="20"/>
    </row>
    <row r="24" spans="1:13">
      <c r="A24" s="18" t="s">
        <v>45</v>
      </c>
      <c r="B24" s="19">
        <v>2112</v>
      </c>
      <c r="C24" s="33" t="s">
        <v>46</v>
      </c>
      <c r="D24" s="20">
        <v>0</v>
      </c>
      <c r="E24" s="20"/>
      <c r="F24" s="20"/>
      <c r="G24" s="20"/>
      <c r="H24" s="20"/>
      <c r="I24" s="20">
        <v>0</v>
      </c>
      <c r="J24" s="20">
        <v>0</v>
      </c>
      <c r="K24" s="20"/>
      <c r="L24" s="20">
        <f t="shared" si="0"/>
        <v>0</v>
      </c>
      <c r="M24" s="20"/>
    </row>
    <row r="25" spans="1:13" s="3" customFormat="1">
      <c r="A25" s="15" t="s">
        <v>47</v>
      </c>
      <c r="B25" s="16">
        <v>2120</v>
      </c>
      <c r="C25" s="32" t="s">
        <v>48</v>
      </c>
      <c r="D25" s="17">
        <v>0</v>
      </c>
      <c r="E25" s="17">
        <v>0</v>
      </c>
      <c r="F25" s="17"/>
      <c r="G25" s="17"/>
      <c r="H25" s="17"/>
      <c r="I25" s="17">
        <v>0</v>
      </c>
      <c r="J25" s="17">
        <v>0</v>
      </c>
      <c r="K25" s="17"/>
      <c r="L25" s="17">
        <f t="shared" si="0"/>
        <v>0</v>
      </c>
      <c r="M25" s="17"/>
    </row>
    <row r="26" spans="1:13" s="2" customFormat="1">
      <c r="A26" s="12" t="s">
        <v>49</v>
      </c>
      <c r="B26" s="13">
        <v>2200</v>
      </c>
      <c r="C26" s="31" t="s">
        <v>50</v>
      </c>
      <c r="D26" s="14">
        <v>0</v>
      </c>
      <c r="E26" s="14"/>
      <c r="F26" s="14"/>
      <c r="G26" s="14"/>
      <c r="H26" s="14"/>
      <c r="I26" s="14">
        <v>0</v>
      </c>
      <c r="J26" s="14">
        <v>0</v>
      </c>
      <c r="K26" s="14"/>
      <c r="L26" s="14">
        <f t="shared" si="0"/>
        <v>0</v>
      </c>
      <c r="M26" s="14"/>
    </row>
    <row r="27" spans="1:13" s="3" customFormat="1">
      <c r="A27" s="15" t="s">
        <v>51</v>
      </c>
      <c r="B27" s="16">
        <v>2210</v>
      </c>
      <c r="C27" s="32" t="s">
        <v>52</v>
      </c>
      <c r="D27" s="17">
        <v>0</v>
      </c>
      <c r="E27" s="17"/>
      <c r="F27" s="17"/>
      <c r="G27" s="17"/>
      <c r="H27" s="17"/>
      <c r="I27" s="17">
        <v>0</v>
      </c>
      <c r="J27" s="17">
        <v>0</v>
      </c>
      <c r="K27" s="17"/>
      <c r="L27" s="17">
        <f t="shared" si="0"/>
        <v>0</v>
      </c>
      <c r="M27" s="17"/>
    </row>
    <row r="28" spans="1:13" s="3" customFormat="1">
      <c r="A28" s="15" t="s">
        <v>53</v>
      </c>
      <c r="B28" s="16">
        <v>2220</v>
      </c>
      <c r="C28" s="32" t="s">
        <v>54</v>
      </c>
      <c r="D28" s="17">
        <v>0</v>
      </c>
      <c r="E28" s="17">
        <v>0</v>
      </c>
      <c r="F28" s="17"/>
      <c r="G28" s="17"/>
      <c r="H28" s="17"/>
      <c r="I28" s="17">
        <v>0</v>
      </c>
      <c r="J28" s="17">
        <v>0</v>
      </c>
      <c r="K28" s="17"/>
      <c r="L28" s="17">
        <f t="shared" si="0"/>
        <v>0</v>
      </c>
      <c r="M28" s="17"/>
    </row>
    <row r="29" spans="1:13" s="3" customFormat="1">
      <c r="A29" s="15" t="s">
        <v>55</v>
      </c>
      <c r="B29" s="16">
        <v>2230</v>
      </c>
      <c r="C29" s="32" t="s">
        <v>56</v>
      </c>
      <c r="D29" s="17">
        <v>0</v>
      </c>
      <c r="E29" s="17">
        <v>0</v>
      </c>
      <c r="F29" s="17"/>
      <c r="G29" s="17"/>
      <c r="H29" s="17"/>
      <c r="I29" s="17">
        <v>0</v>
      </c>
      <c r="J29" s="17">
        <v>0</v>
      </c>
      <c r="K29" s="17"/>
      <c r="L29" s="17">
        <f t="shared" si="0"/>
        <v>0</v>
      </c>
      <c r="M29" s="17"/>
    </row>
    <row r="30" spans="1:13" s="3" customFormat="1">
      <c r="A30" s="15" t="s">
        <v>57</v>
      </c>
      <c r="B30" s="16">
        <v>2240</v>
      </c>
      <c r="C30" s="32" t="s">
        <v>58</v>
      </c>
      <c r="D30" s="17">
        <v>0</v>
      </c>
      <c r="E30" s="17"/>
      <c r="F30" s="17"/>
      <c r="G30" s="17"/>
      <c r="H30" s="17"/>
      <c r="I30" s="17">
        <v>0</v>
      </c>
      <c r="J30" s="17">
        <v>0</v>
      </c>
      <c r="K30" s="17"/>
      <c r="L30" s="17">
        <f t="shared" si="0"/>
        <v>0</v>
      </c>
      <c r="M30" s="17"/>
    </row>
    <row r="31" spans="1:13" s="3" customFormat="1">
      <c r="A31" s="15" t="s">
        <v>59</v>
      </c>
      <c r="B31" s="16">
        <v>2250</v>
      </c>
      <c r="C31" s="32" t="s">
        <v>60</v>
      </c>
      <c r="D31" s="17">
        <v>0</v>
      </c>
      <c r="E31" s="17"/>
      <c r="F31" s="17"/>
      <c r="G31" s="17"/>
      <c r="H31" s="17"/>
      <c r="I31" s="17">
        <v>0</v>
      </c>
      <c r="J31" s="17">
        <v>0</v>
      </c>
      <c r="K31" s="17"/>
      <c r="L31" s="17">
        <f t="shared" si="0"/>
        <v>0</v>
      </c>
      <c r="M31" s="17"/>
    </row>
    <row r="32" spans="1:13" s="3" customFormat="1">
      <c r="A32" s="15" t="s">
        <v>61</v>
      </c>
      <c r="B32" s="16">
        <v>2260</v>
      </c>
      <c r="C32" s="32" t="s">
        <v>62</v>
      </c>
      <c r="D32" s="17">
        <v>0</v>
      </c>
      <c r="E32" s="17"/>
      <c r="F32" s="17"/>
      <c r="G32" s="17"/>
      <c r="H32" s="17"/>
      <c r="I32" s="17">
        <v>0</v>
      </c>
      <c r="J32" s="17">
        <v>0</v>
      </c>
      <c r="K32" s="17"/>
      <c r="L32" s="17">
        <f t="shared" si="0"/>
        <v>0</v>
      </c>
      <c r="M32" s="17"/>
    </row>
    <row r="33" spans="1:13" s="3" customFormat="1">
      <c r="A33" s="15" t="s">
        <v>63</v>
      </c>
      <c r="B33" s="16">
        <v>2270</v>
      </c>
      <c r="C33" s="32" t="s">
        <v>64</v>
      </c>
      <c r="D33" s="17">
        <v>0</v>
      </c>
      <c r="E33" s="17">
        <v>0</v>
      </c>
      <c r="F33" s="17"/>
      <c r="G33" s="17"/>
      <c r="H33" s="17"/>
      <c r="I33" s="17">
        <v>0</v>
      </c>
      <c r="J33" s="17">
        <v>0</v>
      </c>
      <c r="K33" s="17"/>
      <c r="L33" s="17">
        <f t="shared" si="0"/>
        <v>0</v>
      </c>
      <c r="M33" s="17"/>
    </row>
    <row r="34" spans="1:13">
      <c r="A34" s="18" t="s">
        <v>65</v>
      </c>
      <c r="B34" s="19">
        <v>2271</v>
      </c>
      <c r="C34" s="33" t="s">
        <v>66</v>
      </c>
      <c r="D34" s="20">
        <v>0</v>
      </c>
      <c r="E34" s="20"/>
      <c r="F34" s="20"/>
      <c r="G34" s="20"/>
      <c r="H34" s="20"/>
      <c r="I34" s="20">
        <v>0</v>
      </c>
      <c r="J34" s="20">
        <v>0</v>
      </c>
      <c r="K34" s="20"/>
      <c r="L34" s="20">
        <f t="shared" si="0"/>
        <v>0</v>
      </c>
      <c r="M34" s="20"/>
    </row>
    <row r="35" spans="1:13">
      <c r="A35" s="18" t="s">
        <v>67</v>
      </c>
      <c r="B35" s="19">
        <v>2272</v>
      </c>
      <c r="C35" s="33" t="s">
        <v>68</v>
      </c>
      <c r="D35" s="20">
        <v>0</v>
      </c>
      <c r="E35" s="20"/>
      <c r="F35" s="20"/>
      <c r="G35" s="20"/>
      <c r="H35" s="20"/>
      <c r="I35" s="20">
        <v>0</v>
      </c>
      <c r="J35" s="20">
        <v>0</v>
      </c>
      <c r="K35" s="20"/>
      <c r="L35" s="20">
        <f t="shared" si="0"/>
        <v>0</v>
      </c>
      <c r="M35" s="20"/>
    </row>
    <row r="36" spans="1:13">
      <c r="A36" s="18" t="s">
        <v>69</v>
      </c>
      <c r="B36" s="19">
        <v>2273</v>
      </c>
      <c r="C36" s="33" t="s">
        <v>70</v>
      </c>
      <c r="D36" s="20">
        <v>0</v>
      </c>
      <c r="E36" s="20"/>
      <c r="F36" s="20"/>
      <c r="G36" s="20"/>
      <c r="H36" s="20"/>
      <c r="I36" s="20">
        <v>0</v>
      </c>
      <c r="J36" s="20">
        <v>0</v>
      </c>
      <c r="K36" s="20"/>
      <c r="L36" s="20">
        <f t="shared" si="0"/>
        <v>0</v>
      </c>
      <c r="M36" s="20"/>
    </row>
    <row r="37" spans="1:13">
      <c r="A37" s="18" t="s">
        <v>71</v>
      </c>
      <c r="B37" s="19">
        <v>2274</v>
      </c>
      <c r="C37" s="33" t="s">
        <v>72</v>
      </c>
      <c r="D37" s="20">
        <v>0</v>
      </c>
      <c r="E37" s="20"/>
      <c r="F37" s="20"/>
      <c r="G37" s="20"/>
      <c r="H37" s="20"/>
      <c r="I37" s="20">
        <v>0</v>
      </c>
      <c r="J37" s="20">
        <v>0</v>
      </c>
      <c r="K37" s="20"/>
      <c r="L37" s="20">
        <f t="shared" si="0"/>
        <v>0</v>
      </c>
      <c r="M37" s="20"/>
    </row>
    <row r="38" spans="1:13">
      <c r="A38" s="18" t="s">
        <v>73</v>
      </c>
      <c r="B38" s="19">
        <v>2275</v>
      </c>
      <c r="C38" s="33" t="s">
        <v>74</v>
      </c>
      <c r="D38" s="20">
        <v>0</v>
      </c>
      <c r="E38" s="20"/>
      <c r="F38" s="20"/>
      <c r="G38" s="20"/>
      <c r="H38" s="20"/>
      <c r="I38" s="20">
        <v>0</v>
      </c>
      <c r="J38" s="20">
        <v>0</v>
      </c>
      <c r="K38" s="20"/>
      <c r="L38" s="20">
        <f t="shared" si="0"/>
        <v>0</v>
      </c>
      <c r="M38" s="20"/>
    </row>
    <row r="39" spans="1:13">
      <c r="A39" s="18" t="s">
        <v>75</v>
      </c>
      <c r="B39" s="19">
        <v>2276</v>
      </c>
      <c r="C39" s="33" t="s">
        <v>76</v>
      </c>
      <c r="D39" s="20">
        <v>0</v>
      </c>
      <c r="E39" s="20"/>
      <c r="F39" s="20"/>
      <c r="G39" s="20"/>
      <c r="H39" s="20"/>
      <c r="I39" s="20">
        <v>0</v>
      </c>
      <c r="J39" s="20">
        <v>0</v>
      </c>
      <c r="K39" s="20"/>
      <c r="L39" s="20">
        <f t="shared" si="0"/>
        <v>0</v>
      </c>
      <c r="M39" s="20"/>
    </row>
    <row r="40" spans="1:13" s="3" customFormat="1" ht="25.5">
      <c r="A40" s="15" t="s">
        <v>77</v>
      </c>
      <c r="B40" s="16">
        <v>2280</v>
      </c>
      <c r="C40" s="32" t="s">
        <v>78</v>
      </c>
      <c r="D40" s="17">
        <v>0</v>
      </c>
      <c r="E40" s="17"/>
      <c r="F40" s="17"/>
      <c r="G40" s="17"/>
      <c r="H40" s="17"/>
      <c r="I40" s="17">
        <v>0</v>
      </c>
      <c r="J40" s="17">
        <v>0</v>
      </c>
      <c r="K40" s="17"/>
      <c r="L40" s="17">
        <f t="shared" si="0"/>
        <v>0</v>
      </c>
      <c r="M40" s="17"/>
    </row>
    <row r="41" spans="1:13" ht="25.5">
      <c r="A41" s="18" t="s">
        <v>79</v>
      </c>
      <c r="B41" s="19">
        <v>2281</v>
      </c>
      <c r="C41" s="33" t="s">
        <v>80</v>
      </c>
      <c r="D41" s="20">
        <v>0</v>
      </c>
      <c r="E41" s="20">
        <v>0</v>
      </c>
      <c r="F41" s="20"/>
      <c r="G41" s="20"/>
      <c r="H41" s="20"/>
      <c r="I41" s="20">
        <v>0</v>
      </c>
      <c r="J41" s="20">
        <v>0</v>
      </c>
      <c r="K41" s="20"/>
      <c r="L41" s="20">
        <f t="shared" si="0"/>
        <v>0</v>
      </c>
      <c r="M41" s="20"/>
    </row>
    <row r="42" spans="1:13" ht="25.5">
      <c r="A42" s="18" t="s">
        <v>81</v>
      </c>
      <c r="B42" s="19">
        <v>2282</v>
      </c>
      <c r="C42" s="33" t="s">
        <v>82</v>
      </c>
      <c r="D42" s="20">
        <v>0</v>
      </c>
      <c r="E42" s="20">
        <v>0</v>
      </c>
      <c r="F42" s="20"/>
      <c r="G42" s="20"/>
      <c r="H42" s="20"/>
      <c r="I42" s="20">
        <v>0</v>
      </c>
      <c r="J42" s="20">
        <v>0</v>
      </c>
      <c r="K42" s="20"/>
      <c r="L42" s="20">
        <f t="shared" si="0"/>
        <v>0</v>
      </c>
      <c r="M42" s="20"/>
    </row>
    <row r="43" spans="1:13" s="2" customFormat="1">
      <c r="A43" s="12" t="s">
        <v>83</v>
      </c>
      <c r="B43" s="13">
        <v>2400</v>
      </c>
      <c r="C43" s="31" t="s">
        <v>84</v>
      </c>
      <c r="D43" s="14">
        <v>0</v>
      </c>
      <c r="E43" s="14"/>
      <c r="F43" s="14"/>
      <c r="G43" s="14"/>
      <c r="H43" s="14"/>
      <c r="I43" s="14">
        <v>0</v>
      </c>
      <c r="J43" s="14">
        <v>0</v>
      </c>
      <c r="K43" s="14"/>
      <c r="L43" s="14">
        <f t="shared" si="0"/>
        <v>0</v>
      </c>
      <c r="M43" s="14"/>
    </row>
    <row r="44" spans="1:13" s="3" customFormat="1">
      <c r="A44" s="15" t="s">
        <v>85</v>
      </c>
      <c r="B44" s="16">
        <v>2410</v>
      </c>
      <c r="C44" s="32" t="s">
        <v>86</v>
      </c>
      <c r="D44" s="17">
        <v>0</v>
      </c>
      <c r="E44" s="17"/>
      <c r="F44" s="17"/>
      <c r="G44" s="17"/>
      <c r="H44" s="17"/>
      <c r="I44" s="17">
        <v>0</v>
      </c>
      <c r="J44" s="17">
        <v>0</v>
      </c>
      <c r="K44" s="17"/>
      <c r="L44" s="17">
        <f t="shared" si="0"/>
        <v>0</v>
      </c>
      <c r="M44" s="17"/>
    </row>
    <row r="45" spans="1:13" s="3" customFormat="1">
      <c r="A45" s="15" t="s">
        <v>87</v>
      </c>
      <c r="B45" s="16">
        <v>2420</v>
      </c>
      <c r="C45" s="32" t="s">
        <v>88</v>
      </c>
      <c r="D45" s="17">
        <v>0</v>
      </c>
      <c r="E45" s="17"/>
      <c r="F45" s="17"/>
      <c r="G45" s="17"/>
      <c r="H45" s="17"/>
      <c r="I45" s="17">
        <v>0</v>
      </c>
      <c r="J45" s="17">
        <v>0</v>
      </c>
      <c r="K45" s="17"/>
      <c r="L45" s="17">
        <f t="shared" si="0"/>
        <v>0</v>
      </c>
      <c r="M45" s="17"/>
    </row>
    <row r="46" spans="1:13" s="2" customFormat="1">
      <c r="A46" s="12" t="s">
        <v>89</v>
      </c>
      <c r="B46" s="13">
        <v>2600</v>
      </c>
      <c r="C46" s="31" t="s">
        <v>90</v>
      </c>
      <c r="D46" s="14">
        <v>0</v>
      </c>
      <c r="E46" s="14"/>
      <c r="F46" s="14"/>
      <c r="G46" s="14"/>
      <c r="H46" s="14"/>
      <c r="I46" s="14">
        <v>0</v>
      </c>
      <c r="J46" s="14">
        <v>0</v>
      </c>
      <c r="K46" s="14"/>
      <c r="L46" s="14">
        <f t="shared" si="0"/>
        <v>0</v>
      </c>
      <c r="M46" s="14"/>
    </row>
    <row r="47" spans="1:13" s="3" customFormat="1" ht="25.5">
      <c r="A47" s="15" t="s">
        <v>91</v>
      </c>
      <c r="B47" s="16">
        <v>2610</v>
      </c>
      <c r="C47" s="32" t="s">
        <v>92</v>
      </c>
      <c r="D47" s="17">
        <v>0</v>
      </c>
      <c r="E47" s="17"/>
      <c r="F47" s="17"/>
      <c r="G47" s="17"/>
      <c r="H47" s="17"/>
      <c r="I47" s="17">
        <v>0</v>
      </c>
      <c r="J47" s="17">
        <v>0</v>
      </c>
      <c r="K47" s="17"/>
      <c r="L47" s="17">
        <f t="shared" si="0"/>
        <v>0</v>
      </c>
      <c r="M47" s="17"/>
    </row>
    <row r="48" spans="1:13" s="3" customFormat="1" ht="25.5">
      <c r="A48" s="15" t="s">
        <v>93</v>
      </c>
      <c r="B48" s="16">
        <v>2620</v>
      </c>
      <c r="C48" s="32" t="s">
        <v>94</v>
      </c>
      <c r="D48" s="17">
        <v>0</v>
      </c>
      <c r="E48" s="17"/>
      <c r="F48" s="17"/>
      <c r="G48" s="17"/>
      <c r="H48" s="17"/>
      <c r="I48" s="17">
        <v>0</v>
      </c>
      <c r="J48" s="17">
        <v>0</v>
      </c>
      <c r="K48" s="17"/>
      <c r="L48" s="17">
        <f t="shared" si="0"/>
        <v>0</v>
      </c>
      <c r="M48" s="17"/>
    </row>
    <row r="49" spans="1:13" s="3" customFormat="1" ht="25.5">
      <c r="A49" s="15" t="s">
        <v>95</v>
      </c>
      <c r="B49" s="16">
        <v>2630</v>
      </c>
      <c r="C49" s="32" t="s">
        <v>96</v>
      </c>
      <c r="D49" s="17">
        <v>0</v>
      </c>
      <c r="E49" s="17"/>
      <c r="F49" s="17"/>
      <c r="G49" s="17"/>
      <c r="H49" s="17"/>
      <c r="I49" s="17">
        <v>0</v>
      </c>
      <c r="J49" s="17">
        <v>0</v>
      </c>
      <c r="K49" s="17"/>
      <c r="L49" s="17">
        <f t="shared" si="0"/>
        <v>0</v>
      </c>
      <c r="M49" s="17"/>
    </row>
    <row r="50" spans="1:13" s="2" customFormat="1">
      <c r="A50" s="12" t="s">
        <v>97</v>
      </c>
      <c r="B50" s="13">
        <v>2700</v>
      </c>
      <c r="C50" s="31" t="s">
        <v>98</v>
      </c>
      <c r="D50" s="14">
        <v>0</v>
      </c>
      <c r="E50" s="14">
        <v>0</v>
      </c>
      <c r="F50" s="14"/>
      <c r="G50" s="14"/>
      <c r="H50" s="14"/>
      <c r="I50" s="14">
        <v>0</v>
      </c>
      <c r="J50" s="14">
        <v>0</v>
      </c>
      <c r="K50" s="14"/>
      <c r="L50" s="14">
        <f t="shared" si="0"/>
        <v>0</v>
      </c>
      <c r="M50" s="14"/>
    </row>
    <row r="51" spans="1:13" s="3" customFormat="1">
      <c r="A51" s="15" t="s">
        <v>99</v>
      </c>
      <c r="B51" s="16">
        <v>2710</v>
      </c>
      <c r="C51" s="32" t="s">
        <v>100</v>
      </c>
      <c r="D51" s="17">
        <v>0</v>
      </c>
      <c r="E51" s="17"/>
      <c r="F51" s="17"/>
      <c r="G51" s="17"/>
      <c r="H51" s="17"/>
      <c r="I51" s="17">
        <v>0</v>
      </c>
      <c r="J51" s="17">
        <v>0</v>
      </c>
      <c r="K51" s="17"/>
      <c r="L51" s="17">
        <f t="shared" ref="L51:L81" si="1">F51-H51+I51-J51</f>
        <v>0</v>
      </c>
      <c r="M51" s="17"/>
    </row>
    <row r="52" spans="1:13" s="3" customFormat="1">
      <c r="A52" s="15" t="s">
        <v>101</v>
      </c>
      <c r="B52" s="16">
        <v>2720</v>
      </c>
      <c r="C52" s="32" t="s">
        <v>102</v>
      </c>
      <c r="D52" s="17">
        <v>0</v>
      </c>
      <c r="E52" s="17"/>
      <c r="F52" s="17"/>
      <c r="G52" s="17"/>
      <c r="H52" s="17"/>
      <c r="I52" s="17">
        <v>0</v>
      </c>
      <c r="J52" s="17">
        <v>0</v>
      </c>
      <c r="K52" s="17"/>
      <c r="L52" s="17">
        <f t="shared" si="1"/>
        <v>0</v>
      </c>
      <c r="M52" s="17"/>
    </row>
    <row r="53" spans="1:13" s="3" customFormat="1">
      <c r="A53" s="15" t="s">
        <v>103</v>
      </c>
      <c r="B53" s="16">
        <v>2730</v>
      </c>
      <c r="C53" s="32" t="s">
        <v>104</v>
      </c>
      <c r="D53" s="17">
        <v>0</v>
      </c>
      <c r="E53" s="17"/>
      <c r="F53" s="17"/>
      <c r="G53" s="17"/>
      <c r="H53" s="17"/>
      <c r="I53" s="17">
        <v>0</v>
      </c>
      <c r="J53" s="17">
        <v>0</v>
      </c>
      <c r="K53" s="17"/>
      <c r="L53" s="17">
        <f t="shared" si="1"/>
        <v>0</v>
      </c>
      <c r="M53" s="17"/>
    </row>
    <row r="54" spans="1:13" s="2" customFormat="1">
      <c r="A54" s="12" t="s">
        <v>105</v>
      </c>
      <c r="B54" s="13">
        <v>2800</v>
      </c>
      <c r="C54" s="31" t="s">
        <v>106</v>
      </c>
      <c r="D54" s="14">
        <v>0</v>
      </c>
      <c r="E54" s="14"/>
      <c r="F54" s="14"/>
      <c r="G54" s="14"/>
      <c r="H54" s="14"/>
      <c r="I54" s="14">
        <v>0</v>
      </c>
      <c r="J54" s="14">
        <v>0</v>
      </c>
      <c r="K54" s="14"/>
      <c r="L54" s="14">
        <f t="shared" si="1"/>
        <v>0</v>
      </c>
      <c r="M54" s="14"/>
    </row>
    <row r="55" spans="1:13" s="2" customFormat="1">
      <c r="A55" s="12" t="s">
        <v>107</v>
      </c>
      <c r="B55" s="13">
        <v>3000</v>
      </c>
      <c r="C55" s="31" t="s">
        <v>108</v>
      </c>
      <c r="D55" s="34">
        <f>SUM(D56,D70)</f>
        <v>1152978.42</v>
      </c>
      <c r="E55" s="34">
        <f>SUM(E56,E70)</f>
        <v>1152978.42</v>
      </c>
      <c r="F55" s="34"/>
      <c r="G55" s="34"/>
      <c r="H55" s="34"/>
      <c r="I55" s="34">
        <f>SUM(I56,I70)</f>
        <v>1146171.92</v>
      </c>
      <c r="J55" s="34">
        <f>SUM(J56,J70)</f>
        <v>1146171.92</v>
      </c>
      <c r="K55" s="14"/>
      <c r="L55" s="14">
        <f t="shared" si="1"/>
        <v>0</v>
      </c>
      <c r="M55" s="14"/>
    </row>
    <row r="56" spans="1:13" s="2" customFormat="1">
      <c r="A56" s="12" t="s">
        <v>109</v>
      </c>
      <c r="B56" s="13">
        <v>3100</v>
      </c>
      <c r="C56" s="31" t="s">
        <v>110</v>
      </c>
      <c r="D56" s="34">
        <f>SUM(D57,D58,D61,D64)</f>
        <v>1152978.42</v>
      </c>
      <c r="E56" s="34">
        <f>SUM(E57,E58,E61,E64)</f>
        <v>1152978.42</v>
      </c>
      <c r="F56" s="34"/>
      <c r="G56" s="34"/>
      <c r="H56" s="34"/>
      <c r="I56" s="34">
        <f>SUM(I57,I58,I61,I64)</f>
        <v>1146171.92</v>
      </c>
      <c r="J56" s="34">
        <f>SUM(J57,J58,J61,J64)</f>
        <v>1146171.92</v>
      </c>
      <c r="K56" s="14"/>
      <c r="L56" s="14">
        <f t="shared" si="1"/>
        <v>0</v>
      </c>
      <c r="M56" s="14"/>
    </row>
    <row r="57" spans="1:13" s="3" customFormat="1" ht="25.5">
      <c r="A57" s="15" t="s">
        <v>111</v>
      </c>
      <c r="B57" s="16">
        <v>3110</v>
      </c>
      <c r="C57" s="32" t="s">
        <v>112</v>
      </c>
      <c r="D57" s="35">
        <f>628853+116205+19200</f>
        <v>764258</v>
      </c>
      <c r="E57" s="35">
        <f>D57</f>
        <v>764258</v>
      </c>
      <c r="F57" s="35"/>
      <c r="G57" s="35"/>
      <c r="H57" s="35"/>
      <c r="I57" s="35">
        <f>622046.5+116205+19200</f>
        <v>757451.5</v>
      </c>
      <c r="J57" s="35">
        <f>I57</f>
        <v>757451.5</v>
      </c>
      <c r="K57" s="17"/>
      <c r="L57" s="17">
        <f t="shared" si="1"/>
        <v>0</v>
      </c>
      <c r="M57" s="17"/>
    </row>
    <row r="58" spans="1:13" s="3" customFormat="1">
      <c r="A58" s="15" t="s">
        <v>113</v>
      </c>
      <c r="B58" s="16">
        <v>3120</v>
      </c>
      <c r="C58" s="32" t="s">
        <v>114</v>
      </c>
      <c r="D58" s="35">
        <f>SUM(D59:D60)</f>
        <v>0</v>
      </c>
      <c r="E58" s="35"/>
      <c r="F58" s="35"/>
      <c r="G58" s="35"/>
      <c r="H58" s="35"/>
      <c r="I58" s="35">
        <f>SUM(I59:I60)</f>
        <v>0</v>
      </c>
      <c r="J58" s="35">
        <f>SUM(J59:J60)</f>
        <v>0</v>
      </c>
      <c r="K58" s="17"/>
      <c r="L58" s="17">
        <f t="shared" si="1"/>
        <v>0</v>
      </c>
      <c r="M58" s="17"/>
    </row>
    <row r="59" spans="1:13">
      <c r="A59" s="18" t="s">
        <v>115</v>
      </c>
      <c r="B59" s="19">
        <v>3121</v>
      </c>
      <c r="C59" s="33" t="s">
        <v>116</v>
      </c>
      <c r="D59" s="36">
        <v>0</v>
      </c>
      <c r="E59" s="36"/>
      <c r="F59" s="36"/>
      <c r="G59" s="36"/>
      <c r="H59" s="36"/>
      <c r="I59" s="36">
        <v>0</v>
      </c>
      <c r="J59" s="36">
        <v>0</v>
      </c>
      <c r="K59" s="20"/>
      <c r="L59" s="20">
        <f t="shared" si="1"/>
        <v>0</v>
      </c>
      <c r="M59" s="20"/>
    </row>
    <row r="60" spans="1:13">
      <c r="A60" s="18" t="s">
        <v>117</v>
      </c>
      <c r="B60" s="19">
        <v>3122</v>
      </c>
      <c r="C60" s="33" t="s">
        <v>118</v>
      </c>
      <c r="D60" s="36">
        <v>0</v>
      </c>
      <c r="E60" s="36"/>
      <c r="F60" s="36"/>
      <c r="G60" s="36"/>
      <c r="H60" s="36"/>
      <c r="I60" s="36">
        <v>0</v>
      </c>
      <c r="J60" s="36">
        <v>0</v>
      </c>
      <c r="K60" s="20"/>
      <c r="L60" s="20">
        <f t="shared" si="1"/>
        <v>0</v>
      </c>
      <c r="M60" s="20"/>
    </row>
    <row r="61" spans="1:13" s="3" customFormat="1">
      <c r="A61" s="15" t="s">
        <v>119</v>
      </c>
      <c r="B61" s="16">
        <v>3130</v>
      </c>
      <c r="C61" s="32" t="s">
        <v>120</v>
      </c>
      <c r="D61" s="35">
        <f>SUM(D62:D63)</f>
        <v>388720.42</v>
      </c>
      <c r="E61" s="35">
        <f>SUM(E62:E63)</f>
        <v>388720.42</v>
      </c>
      <c r="F61" s="35"/>
      <c r="G61" s="35"/>
      <c r="H61" s="35"/>
      <c r="I61" s="35">
        <f>SUM(I62:I63)</f>
        <v>388720.42</v>
      </c>
      <c r="J61" s="35">
        <f>SUM(J62:J63)</f>
        <v>388720.42</v>
      </c>
      <c r="K61" s="17"/>
      <c r="L61" s="17">
        <f t="shared" si="1"/>
        <v>0</v>
      </c>
      <c r="M61" s="17"/>
    </row>
    <row r="62" spans="1:13">
      <c r="A62" s="18" t="s">
        <v>121</v>
      </c>
      <c r="B62" s="19">
        <v>3131</v>
      </c>
      <c r="C62" s="33" t="s">
        <v>122</v>
      </c>
      <c r="D62" s="36">
        <v>0</v>
      </c>
      <c r="E62" s="36"/>
      <c r="F62" s="36"/>
      <c r="G62" s="36"/>
      <c r="H62" s="36"/>
      <c r="I62" s="36">
        <v>0</v>
      </c>
      <c r="J62" s="36">
        <v>0</v>
      </c>
      <c r="K62" s="20"/>
      <c r="L62" s="20">
        <f t="shared" si="1"/>
        <v>0</v>
      </c>
      <c r="M62" s="20"/>
    </row>
    <row r="63" spans="1:13">
      <c r="A63" s="18" t="s">
        <v>123</v>
      </c>
      <c r="B63" s="19">
        <v>3132</v>
      </c>
      <c r="C63" s="33" t="s">
        <v>124</v>
      </c>
      <c r="D63" s="36">
        <f>388720.42</f>
        <v>388720.42</v>
      </c>
      <c r="E63" s="36">
        <f>D63</f>
        <v>388720.42</v>
      </c>
      <c r="F63" s="36"/>
      <c r="G63" s="36"/>
      <c r="H63" s="36"/>
      <c r="I63" s="36">
        <f>388720.42</f>
        <v>388720.42</v>
      </c>
      <c r="J63" s="36">
        <f>I63</f>
        <v>388720.42</v>
      </c>
      <c r="K63" s="20"/>
      <c r="L63" s="20">
        <f t="shared" si="1"/>
        <v>0</v>
      </c>
      <c r="M63" s="20"/>
    </row>
    <row r="64" spans="1:13" s="3" customFormat="1">
      <c r="A64" s="15" t="s">
        <v>125</v>
      </c>
      <c r="B64" s="16">
        <v>3140</v>
      </c>
      <c r="C64" s="32" t="s">
        <v>126</v>
      </c>
      <c r="D64" s="35">
        <f>SUM(D65:D66)</f>
        <v>0</v>
      </c>
      <c r="E64" s="35"/>
      <c r="F64" s="35"/>
      <c r="G64" s="35"/>
      <c r="H64" s="35"/>
      <c r="I64" s="35">
        <f>SUM(I65:I66)</f>
        <v>0</v>
      </c>
      <c r="J64" s="35">
        <f>SUM(J65:J66)</f>
        <v>0</v>
      </c>
      <c r="K64" s="17"/>
      <c r="L64" s="17">
        <f t="shared" si="1"/>
        <v>0</v>
      </c>
      <c r="M64" s="17"/>
    </row>
    <row r="65" spans="1:13">
      <c r="A65" s="18" t="s">
        <v>127</v>
      </c>
      <c r="B65" s="19">
        <v>3141</v>
      </c>
      <c r="C65" s="33" t="s">
        <v>128</v>
      </c>
      <c r="D65" s="20">
        <v>0</v>
      </c>
      <c r="E65" s="20"/>
      <c r="F65" s="20"/>
      <c r="G65" s="20"/>
      <c r="H65" s="20"/>
      <c r="I65" s="20">
        <v>0</v>
      </c>
      <c r="J65" s="20">
        <v>0</v>
      </c>
      <c r="K65" s="20"/>
      <c r="L65" s="20">
        <f t="shared" si="1"/>
        <v>0</v>
      </c>
      <c r="M65" s="20"/>
    </row>
    <row r="66" spans="1:13">
      <c r="A66" s="18" t="s">
        <v>129</v>
      </c>
      <c r="B66" s="19">
        <v>3142</v>
      </c>
      <c r="C66" s="33" t="s">
        <v>130</v>
      </c>
      <c r="D66" s="20"/>
      <c r="E66" s="20"/>
      <c r="F66" s="20"/>
      <c r="G66" s="20"/>
      <c r="H66" s="20"/>
      <c r="I66" s="20"/>
      <c r="J66" s="20"/>
      <c r="K66" s="20"/>
      <c r="L66" s="20">
        <f t="shared" si="1"/>
        <v>0</v>
      </c>
      <c r="M66" s="20"/>
    </row>
    <row r="67" spans="1:13">
      <c r="A67" s="18" t="s">
        <v>131</v>
      </c>
      <c r="B67" s="19">
        <v>3143</v>
      </c>
      <c r="C67" s="33" t="s">
        <v>132</v>
      </c>
      <c r="D67" s="20">
        <v>0</v>
      </c>
      <c r="E67" s="20"/>
      <c r="F67" s="20"/>
      <c r="G67" s="20"/>
      <c r="H67" s="20"/>
      <c r="I67" s="20">
        <v>0</v>
      </c>
      <c r="J67" s="20">
        <v>0</v>
      </c>
      <c r="K67" s="20"/>
      <c r="L67" s="20">
        <f t="shared" si="1"/>
        <v>0</v>
      </c>
      <c r="M67" s="20"/>
    </row>
    <row r="68" spans="1:13" s="3" customFormat="1">
      <c r="A68" s="15" t="s">
        <v>133</v>
      </c>
      <c r="B68" s="16">
        <v>3150</v>
      </c>
      <c r="C68" s="32" t="s">
        <v>134</v>
      </c>
      <c r="D68" s="17">
        <v>0</v>
      </c>
      <c r="E68" s="17"/>
      <c r="F68" s="17"/>
      <c r="G68" s="17"/>
      <c r="H68" s="17"/>
      <c r="I68" s="17">
        <v>0</v>
      </c>
      <c r="J68" s="17">
        <v>0</v>
      </c>
      <c r="K68" s="17"/>
      <c r="L68" s="17">
        <f t="shared" si="1"/>
        <v>0</v>
      </c>
      <c r="M68" s="17"/>
    </row>
    <row r="69" spans="1:13" s="3" customFormat="1">
      <c r="A69" s="15" t="s">
        <v>135</v>
      </c>
      <c r="B69" s="16">
        <v>3160</v>
      </c>
      <c r="C69" s="32" t="s">
        <v>136</v>
      </c>
      <c r="D69" s="17">
        <v>0</v>
      </c>
      <c r="E69" s="17"/>
      <c r="F69" s="17"/>
      <c r="G69" s="17"/>
      <c r="H69" s="17"/>
      <c r="I69" s="17">
        <v>0</v>
      </c>
      <c r="J69" s="17">
        <v>0</v>
      </c>
      <c r="K69" s="17"/>
      <c r="L69" s="17">
        <f t="shared" si="1"/>
        <v>0</v>
      </c>
      <c r="M69" s="17"/>
    </row>
    <row r="70" spans="1:13" s="2" customFormat="1">
      <c r="A70" s="12" t="s">
        <v>137</v>
      </c>
      <c r="B70" s="13">
        <v>3200</v>
      </c>
      <c r="C70" s="31" t="s">
        <v>138</v>
      </c>
      <c r="D70" s="14">
        <v>0</v>
      </c>
      <c r="E70" s="14"/>
      <c r="F70" s="14"/>
      <c r="G70" s="14"/>
      <c r="H70" s="14"/>
      <c r="I70" s="14">
        <v>0</v>
      </c>
      <c r="J70" s="14">
        <v>0</v>
      </c>
      <c r="K70" s="14"/>
      <c r="L70" s="14">
        <f t="shared" si="1"/>
        <v>0</v>
      </c>
      <c r="M70" s="14"/>
    </row>
    <row r="71" spans="1:13" s="3" customFormat="1" ht="25.5">
      <c r="A71" s="15" t="s">
        <v>139</v>
      </c>
      <c r="B71" s="16">
        <v>3210</v>
      </c>
      <c r="C71" s="32" t="s">
        <v>140</v>
      </c>
      <c r="D71" s="17">
        <v>0</v>
      </c>
      <c r="E71" s="17"/>
      <c r="F71" s="17"/>
      <c r="G71" s="17"/>
      <c r="H71" s="17"/>
      <c r="I71" s="17">
        <v>0</v>
      </c>
      <c r="J71" s="17">
        <v>0</v>
      </c>
      <c r="K71" s="17"/>
      <c r="L71" s="17">
        <f t="shared" si="1"/>
        <v>0</v>
      </c>
      <c r="M71" s="17"/>
    </row>
    <row r="72" spans="1:13" s="3" customFormat="1" ht="25.5">
      <c r="A72" s="15" t="s">
        <v>141</v>
      </c>
      <c r="B72" s="16">
        <v>3220</v>
      </c>
      <c r="C72" s="32" t="s">
        <v>142</v>
      </c>
      <c r="D72" s="17">
        <v>0</v>
      </c>
      <c r="E72" s="17"/>
      <c r="F72" s="17"/>
      <c r="G72" s="17"/>
      <c r="H72" s="17"/>
      <c r="I72" s="17">
        <v>0</v>
      </c>
      <c r="J72" s="17">
        <v>0</v>
      </c>
      <c r="K72" s="17"/>
      <c r="L72" s="17">
        <f t="shared" si="1"/>
        <v>0</v>
      </c>
      <c r="M72" s="17"/>
    </row>
    <row r="73" spans="1:13" s="3" customFormat="1" ht="25.5">
      <c r="A73" s="15" t="s">
        <v>143</v>
      </c>
      <c r="B73" s="16">
        <v>3230</v>
      </c>
      <c r="C73" s="32" t="s">
        <v>144</v>
      </c>
      <c r="D73" s="17">
        <v>0</v>
      </c>
      <c r="E73" s="17"/>
      <c r="F73" s="17"/>
      <c r="G73" s="17"/>
      <c r="H73" s="17"/>
      <c r="I73" s="17">
        <v>0</v>
      </c>
      <c r="J73" s="17">
        <v>0</v>
      </c>
      <c r="K73" s="17"/>
      <c r="L73" s="17">
        <f t="shared" si="1"/>
        <v>0</v>
      </c>
      <c r="M73" s="17"/>
    </row>
    <row r="74" spans="1:13" s="3" customFormat="1">
      <c r="A74" s="15" t="s">
        <v>145</v>
      </c>
      <c r="B74" s="16">
        <v>3240</v>
      </c>
      <c r="C74" s="32" t="s">
        <v>146</v>
      </c>
      <c r="D74" s="17">
        <v>0</v>
      </c>
      <c r="E74" s="17"/>
      <c r="F74" s="17"/>
      <c r="G74" s="17"/>
      <c r="H74" s="17"/>
      <c r="I74" s="17">
        <v>0</v>
      </c>
      <c r="J74" s="17">
        <v>0</v>
      </c>
      <c r="K74" s="17"/>
      <c r="L74" s="17">
        <f t="shared" si="1"/>
        <v>0</v>
      </c>
      <c r="M74" s="17"/>
    </row>
    <row r="75" spans="1:13" s="2" customFormat="1">
      <c r="A75" s="12" t="s">
        <v>147</v>
      </c>
      <c r="B75" s="13">
        <v>4100</v>
      </c>
      <c r="C75" s="31" t="s">
        <v>148</v>
      </c>
      <c r="D75" s="14">
        <v>0</v>
      </c>
      <c r="E75" s="14"/>
      <c r="F75" s="14"/>
      <c r="G75" s="14"/>
      <c r="H75" s="14"/>
      <c r="I75" s="14">
        <v>0</v>
      </c>
      <c r="J75" s="14">
        <v>0</v>
      </c>
      <c r="K75" s="14"/>
      <c r="L75" s="14">
        <f t="shared" si="1"/>
        <v>0</v>
      </c>
      <c r="M75" s="14"/>
    </row>
    <row r="76" spans="1:13" s="3" customFormat="1">
      <c r="A76" s="15" t="s">
        <v>149</v>
      </c>
      <c r="B76" s="16">
        <v>4110</v>
      </c>
      <c r="C76" s="32" t="s">
        <v>150</v>
      </c>
      <c r="D76" s="17">
        <v>0</v>
      </c>
      <c r="E76" s="17"/>
      <c r="F76" s="17"/>
      <c r="G76" s="17"/>
      <c r="H76" s="17"/>
      <c r="I76" s="17">
        <v>0</v>
      </c>
      <c r="J76" s="17">
        <v>0</v>
      </c>
      <c r="K76" s="17"/>
      <c r="L76" s="17">
        <f t="shared" si="1"/>
        <v>0</v>
      </c>
      <c r="M76" s="17"/>
    </row>
    <row r="77" spans="1:13" ht="25.5">
      <c r="A77" s="18" t="s">
        <v>151</v>
      </c>
      <c r="B77" s="19">
        <v>4111</v>
      </c>
      <c r="C77" s="33" t="s">
        <v>152</v>
      </c>
      <c r="D77" s="20">
        <v>0</v>
      </c>
      <c r="E77" s="20"/>
      <c r="F77" s="20"/>
      <c r="G77" s="20"/>
      <c r="H77" s="20"/>
      <c r="I77" s="20">
        <v>0</v>
      </c>
      <c r="J77" s="20">
        <v>0</v>
      </c>
      <c r="K77" s="20"/>
      <c r="L77" s="20">
        <f t="shared" si="1"/>
        <v>0</v>
      </c>
      <c r="M77" s="20"/>
    </row>
    <row r="78" spans="1:13">
      <c r="A78" s="18" t="s">
        <v>153</v>
      </c>
      <c r="B78" s="19">
        <v>4112</v>
      </c>
      <c r="C78" s="33" t="s">
        <v>154</v>
      </c>
      <c r="D78" s="20">
        <v>0</v>
      </c>
      <c r="E78" s="20"/>
      <c r="F78" s="20"/>
      <c r="G78" s="20"/>
      <c r="H78" s="20"/>
      <c r="I78" s="20">
        <v>0</v>
      </c>
      <c r="J78" s="20">
        <v>0</v>
      </c>
      <c r="K78" s="20"/>
      <c r="L78" s="20">
        <f t="shared" si="1"/>
        <v>0</v>
      </c>
      <c r="M78" s="20"/>
    </row>
    <row r="79" spans="1:13">
      <c r="A79" s="18" t="s">
        <v>155</v>
      </c>
      <c r="B79" s="19">
        <v>4113</v>
      </c>
      <c r="C79" s="33" t="s">
        <v>156</v>
      </c>
      <c r="D79" s="20">
        <v>0</v>
      </c>
      <c r="E79" s="20"/>
      <c r="F79" s="20"/>
      <c r="G79" s="20"/>
      <c r="H79" s="20"/>
      <c r="I79" s="20">
        <v>0</v>
      </c>
      <c r="J79" s="20">
        <v>0</v>
      </c>
      <c r="K79" s="20"/>
      <c r="L79" s="20">
        <f t="shared" si="1"/>
        <v>0</v>
      </c>
      <c r="M79" s="20"/>
    </row>
    <row r="80" spans="1:13" s="2" customFormat="1">
      <c r="A80" s="12" t="s">
        <v>157</v>
      </c>
      <c r="B80" s="13">
        <v>4200</v>
      </c>
      <c r="C80" s="31" t="s">
        <v>158</v>
      </c>
      <c r="D80" s="14">
        <v>0</v>
      </c>
      <c r="E80" s="14"/>
      <c r="F80" s="14"/>
      <c r="G80" s="14"/>
      <c r="H80" s="14"/>
      <c r="I80" s="14">
        <v>0</v>
      </c>
      <c r="J80" s="14">
        <v>0</v>
      </c>
      <c r="K80" s="14"/>
      <c r="L80" s="14">
        <f t="shared" si="1"/>
        <v>0</v>
      </c>
      <c r="M80" s="14"/>
    </row>
    <row r="81" spans="1:13" s="3" customFormat="1">
      <c r="A81" s="15" t="s">
        <v>159</v>
      </c>
      <c r="B81" s="16">
        <v>4210</v>
      </c>
      <c r="C81" s="32" t="s">
        <v>160</v>
      </c>
      <c r="D81" s="17">
        <v>0</v>
      </c>
      <c r="E81" s="17"/>
      <c r="F81" s="17"/>
      <c r="G81" s="17"/>
      <c r="H81" s="17"/>
      <c r="I81" s="17">
        <v>0</v>
      </c>
      <c r="J81" s="17">
        <v>0</v>
      </c>
      <c r="K81" s="17"/>
      <c r="L81" s="17">
        <f t="shared" si="1"/>
        <v>0</v>
      </c>
      <c r="M81" s="17"/>
    </row>
    <row r="82" spans="1:13" s="2" customFormat="1">
      <c r="A82" s="12" t="s">
        <v>161</v>
      </c>
      <c r="B82" s="13">
        <v>5000</v>
      </c>
      <c r="C82" s="31" t="s">
        <v>162</v>
      </c>
      <c r="D82" s="14" t="s">
        <v>35</v>
      </c>
      <c r="E82" s="14"/>
      <c r="F82" s="14" t="s">
        <v>35</v>
      </c>
      <c r="G82" s="14" t="s">
        <v>35</v>
      </c>
      <c r="H82" s="14" t="s">
        <v>35</v>
      </c>
      <c r="I82" s="14" t="s">
        <v>35</v>
      </c>
      <c r="J82" s="14" t="s">
        <v>35</v>
      </c>
      <c r="K82" s="14" t="s">
        <v>35</v>
      </c>
      <c r="L82" s="14" t="s">
        <v>35</v>
      </c>
      <c r="M82" s="14" t="s">
        <v>35</v>
      </c>
    </row>
    <row r="83" spans="1:13">
      <c r="A83" s="24" t="s">
        <v>163</v>
      </c>
      <c r="B83" s="4"/>
      <c r="C83" s="4"/>
      <c r="D83" s="25"/>
      <c r="E83" s="25"/>
      <c r="F83" s="25"/>
      <c r="G83" s="25"/>
      <c r="H83" s="25"/>
      <c r="I83" s="25"/>
      <c r="J83" s="25"/>
      <c r="K83" s="25"/>
      <c r="L83" s="25"/>
      <c r="M83" s="25"/>
    </row>
    <row r="84" spans="1:13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</row>
    <row r="85" spans="1:13">
      <c r="A85" s="4" t="s">
        <v>164</v>
      </c>
      <c r="B85" s="4"/>
      <c r="C85" s="4"/>
      <c r="D85" s="26"/>
      <c r="E85" s="4"/>
      <c r="F85" s="42" t="s">
        <v>165</v>
      </c>
      <c r="G85" s="42"/>
      <c r="H85" s="4"/>
      <c r="I85" s="4"/>
      <c r="J85" s="4"/>
      <c r="K85" s="4"/>
      <c r="L85" s="4"/>
      <c r="M85" s="4"/>
    </row>
    <row r="86" spans="1:13">
      <c r="A86" s="4"/>
      <c r="B86" s="4"/>
      <c r="C86" s="4"/>
      <c r="D86" s="27" t="s">
        <v>166</v>
      </c>
      <c r="E86" s="4"/>
      <c r="F86" s="39" t="s">
        <v>167</v>
      </c>
      <c r="G86" s="40"/>
      <c r="H86" s="4"/>
      <c r="I86" s="4"/>
      <c r="J86" s="4"/>
      <c r="K86" s="4"/>
      <c r="L86" s="4"/>
      <c r="M86" s="4"/>
    </row>
    <row r="87" spans="1:13">
      <c r="A87" s="4" t="s">
        <v>168</v>
      </c>
      <c r="B87" s="4"/>
      <c r="C87" s="4"/>
      <c r="D87" s="26"/>
      <c r="E87" s="4"/>
      <c r="F87" s="41" t="s">
        <v>170</v>
      </c>
      <c r="G87" s="42"/>
      <c r="H87" s="4"/>
      <c r="I87" s="4"/>
      <c r="J87" s="4"/>
      <c r="K87" s="4"/>
      <c r="L87" s="4"/>
      <c r="M87" s="4"/>
    </row>
    <row r="88" spans="1:13">
      <c r="A88" s="4"/>
      <c r="B88" s="4"/>
      <c r="C88" s="4"/>
      <c r="D88" s="27" t="s">
        <v>166</v>
      </c>
      <c r="E88" s="4"/>
      <c r="F88" s="39" t="s">
        <v>167</v>
      </c>
      <c r="G88" s="40"/>
      <c r="H88" s="4"/>
      <c r="I88" s="4"/>
      <c r="J88" s="4"/>
      <c r="K88" s="4"/>
      <c r="L88" s="4"/>
      <c r="M88" s="4"/>
    </row>
    <row r="89" spans="1:13">
      <c r="A89" s="37" t="s">
        <v>169</v>
      </c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</row>
    <row r="90" spans="1:13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</row>
    <row r="91" spans="1:13">
      <c r="A91" s="59">
        <v>44211</v>
      </c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</row>
  </sheetData>
  <mergeCells count="26">
    <mergeCell ref="J1:M1"/>
    <mergeCell ref="J2:M2"/>
    <mergeCell ref="D5:F5"/>
    <mergeCell ref="A7:G7"/>
    <mergeCell ref="A8:G8"/>
    <mergeCell ref="A9:G9"/>
    <mergeCell ref="A10:G10"/>
    <mergeCell ref="A11:D11"/>
    <mergeCell ref="E11:M11"/>
    <mergeCell ref="A12:D12"/>
    <mergeCell ref="E12:M12"/>
    <mergeCell ref="E14:F14"/>
    <mergeCell ref="F16:G16"/>
    <mergeCell ref="J16:K16"/>
    <mergeCell ref="L16:M16"/>
    <mergeCell ref="F85:G85"/>
    <mergeCell ref="H16:H17"/>
    <mergeCell ref="I16:I17"/>
    <mergeCell ref="F86:G86"/>
    <mergeCell ref="F87:G87"/>
    <mergeCell ref="F88:G88"/>
    <mergeCell ref="A16:A17"/>
    <mergeCell ref="B16:B17"/>
    <mergeCell ref="C16:C17"/>
    <mergeCell ref="D16:D17"/>
    <mergeCell ref="E16:E17"/>
  </mergeCells>
  <pageMargins left="0.196527777777778" right="0.196527777777778" top="0" bottom="0" header="0" footer="0"/>
  <pageSetup paperSize="9" scale="74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1020</vt:lpstr>
      <vt:lpstr>'1020'!Заголовки_для_печати</vt:lpstr>
    </vt:vector>
  </TitlesOfParts>
  <Company>pk1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pk1</dc:creator>
  <cp:lastModifiedBy>ADMIN</cp:lastModifiedBy>
  <cp:lastPrinted>2018-01-03T13:22:00Z</cp:lastPrinted>
  <dcterms:created xsi:type="dcterms:W3CDTF">2018-01-02T08:43:00Z</dcterms:created>
  <dcterms:modified xsi:type="dcterms:W3CDTF">2021-01-31T12:16:26Z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1049-11.2.0.8668</vt:lpwstr>
  </property>
</Properties>
</file>