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10" windowHeight="11760"/>
  </bookViews>
  <sheets>
    <sheet name="1020" sheetId="6" r:id="rId1"/>
  </sheets>
  <definedNames>
    <definedName name="_xlnm.Print_Titles" localSheetId="0">'1020'!$18:$18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6" l="1"/>
  <c r="D63" i="6"/>
  <c r="J63" i="6" l="1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L63" i="6"/>
  <c r="L62" i="6"/>
  <c r="J61" i="6"/>
  <c r="I61" i="6"/>
  <c r="D61" i="6"/>
  <c r="L60" i="6"/>
  <c r="L59" i="6"/>
  <c r="J58" i="6"/>
  <c r="I58" i="6"/>
  <c r="D58" i="6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J56" i="6" l="1"/>
  <c r="J55" i="6" s="1"/>
  <c r="J19" i="6" s="1"/>
  <c r="D56" i="6"/>
  <c r="D55" i="6" s="1"/>
  <c r="D19" i="6" s="1"/>
  <c r="L58" i="6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<sst xmlns="http://schemas.openxmlformats.org/spreadsheetml/2006/main" count="187" uniqueCount="172">
  <si>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</si>
  <si>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</si>
  <si>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</si>
  <si>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family val="2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family val="2"/>
        <charset val="204"/>
      </rPr>
      <t>№4-3м)</t>
    </r>
  </si>
  <si>
    <t>Коди</t>
  </si>
  <si>
    <r>
      <rPr>
        <b/>
        <sz val="10"/>
        <color theme="1"/>
        <rFont val="Arial"/>
        <family val="2"/>
        <charset val="204"/>
      </rPr>
      <t>Установа</t>
    </r>
    <r>
      <rPr>
        <b/>
        <u/>
        <sz val="10"/>
        <color theme="1"/>
        <rFont val="Arial"/>
        <family val="2"/>
        <charset val="204"/>
      </rPr>
      <t xml:space="preserve"> Відділ освіти Миколаївської РД</t>
    </r>
    <r>
      <rPr>
        <b/>
        <sz val="10"/>
        <color theme="1"/>
        <rFont val="Arial"/>
        <family val="2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</si>
  <si>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</si>
  <si>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</si>
  <si>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family val="2"/>
        <charset val="204"/>
      </rPr>
      <t>Територія</t>
    </r>
    <r>
      <rPr>
        <b/>
        <u/>
        <sz val="10"/>
        <color theme="1"/>
        <rFont val="Arial"/>
        <family val="2"/>
        <charset val="204"/>
      </rPr>
      <t xml:space="preserve"> м.Миколаї</t>
    </r>
    <r>
      <rPr>
        <b/>
        <sz val="10"/>
        <color theme="1"/>
        <rFont val="Arial"/>
        <family val="2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</si>
  <si>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</si>
  <si>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</si>
  <si>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family val="2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family val="2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</si>
  <si>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</si>
  <si>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</si>
  <si>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</si>
  <si>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</si>
  <si>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</si>
  <si>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</si>
  <si>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</si>
  <si>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</si>
  <si>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</si>
  <si>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</si>
  <si>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</si>
  <si>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</si>
  <si>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</si>
  <si>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family val="2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family val="2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</si>
  <si>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</si>
  <si>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</si>
  <si>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</si>
  <si>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</si>
  <si>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</si>
  <si>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</si>
  <si>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</si>
  <si>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</si>
  <si>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</si>
  <si>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</si>
  <si>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</si>
  <si>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</si>
  <si>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</si>
  <si>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</si>
  <si>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</si>
  <si>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</si>
  <si>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</si>
  <si>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</si>
  <si>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</si>
  <si>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</si>
  <si>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</si>
  <si>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</si>
  <si>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</si>
  <si>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</si>
  <si>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</si>
  <si>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</si>
  <si>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</si>
  <si>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</si>
  <si>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</si>
  <si>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</si>
  <si>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</si>
  <si>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</si>
  <si>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</si>
  <si>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</si>
  <si>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</si>
  <si>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</si>
  <si>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</si>
  <si>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</si>
  <si>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</si>
  <si>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</si>
  <si>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</si>
  <si>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</si>
  <si>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</si>
  <si>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</si>
  <si>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</si>
  <si>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</si>
  <si>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</si>
  <si>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</si>
  <si>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</si>
  <si>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</si>
  <si>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</si>
  <si>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</si>
  <si>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</si>
  <si>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</si>
  <si>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</si>
  <si>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</si>
  <si>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</si>
  <si>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</si>
  <si>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</si>
  <si>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</si>
  <si>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</si>
  <si>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</si>
  <si>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</si>
  <si>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</si>
  <si>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</si>
  <si>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</si>
  <si>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</si>
  <si>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</si>
  <si>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</si>
  <si>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</si>
  <si>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</si>
  <si>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</si>
  <si>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</si>
  <si>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</si>
  <si>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</si>
  <si>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</si>
  <si>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</si>
  <si>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</si>
  <si>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</si>
  <si>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</si>
  <si>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</si>
  <si>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</si>
  <si>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</si>
  <si>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</si>
  <si>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</si>
  <si>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</si>
  <si>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</si>
  <si>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</si>
  <si>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</si>
  <si>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</si>
  <si>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</si>
  <si>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</si>
  <si>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</si>
  <si>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</si>
  <si>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</si>
  <si>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</si>
  <si>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</si>
  <si>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</si>
  <si>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</si>
  <si>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</si>
  <si>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</si>
  <si>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</si>
  <si>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</si>
  <si>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</si>
  <si>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</si>
  <si>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</si>
  <si>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</si>
  <si>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</si>
  <si>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</si>
  <si>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</si>
  <si>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</si>
  <si>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</si>
  <si>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</si>
  <si>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</si>
  <si>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</si>
  <si>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</si>
  <si>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</si>
  <si>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</si>
  <si>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</si>
  <si>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</si>
  <si>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</si>
  <si>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</si>
  <si>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</si>
  <si>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</si>
  <si>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</si>
  <si>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</si>
  <si>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</si>
  <si>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</si>
  <si>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</si>
  <si>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</si>
  <si>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</si>
  <si>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</si>
  <si>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</si>
  <si>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</si>
  <si>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</si>
  <si>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</si>
  <si>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</si>
  <si>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</si>
  <si>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</si>
  <si>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</si>
  <si>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</si>
  <si>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</si>
  <si>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</si>
  <si>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 М.В.</t>
  </si>
  <si>
    <r>
      <t>Періодичність: місячна,</t>
    </r>
    <r>
      <rPr>
        <u/>
        <sz val="8"/>
        <color theme="1"/>
        <rFont val="Arial"/>
        <family val="2"/>
        <charset val="204"/>
      </rPr>
      <t xml:space="preserve"> квартальна, </t>
    </r>
    <r>
      <rPr>
        <sz val="8"/>
        <color theme="1"/>
        <rFont val="Arial"/>
        <family val="2"/>
        <charset val="204"/>
      </rPr>
      <t>річна</t>
    </r>
  </si>
  <si>
    <t>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</si>
</sst>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&lt;&gt;0]0.00;[=0]\-;General"/>
  </numFmts>
  <fonts count="22" x14ac:knownFonts="1">
    <font>
      <sz val="10"/>
      <color theme="1"/>
      <name val="Calibri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12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4" fontId="19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A67" workbookViewId="0">
      <selection activeCell="A90" sqref="A90"/>
    </sheetView>
  </sheetViews>
  <sheetFormatPr defaultColWidth="9" defaultRowHeight="12.75" x14ac:dyDescent="0.2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53" t="s">
        <v>0</v>
      </c>
      <c r="K1" s="54"/>
      <c r="L1" s="54"/>
      <c r="M1" s="54"/>
    </row>
    <row r="2" spans="1:14" ht="47.1" customHeight="1" x14ac:dyDescent="0.2">
      <c r="A2" s="4"/>
      <c r="B2" s="4"/>
      <c r="C2" s="4"/>
      <c r="D2" s="4"/>
      <c r="E2" s="4"/>
      <c r="F2" s="4"/>
      <c r="G2" s="4"/>
      <c r="H2" s="4"/>
      <c r="I2" s="4"/>
      <c r="J2" s="55" t="s">
        <v>1</v>
      </c>
      <c r="K2" s="56"/>
      <c r="L2" s="56"/>
      <c r="M2" s="56"/>
    </row>
    <row r="3" spans="1:14" ht="15.75" x14ac:dyDescent="0.25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75" x14ac:dyDescent="0.25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4"/>
      <c r="B5" s="4"/>
      <c r="C5" s="4"/>
      <c r="D5" s="57" t="s">
        <v>171</v>
      </c>
      <c r="E5" s="57"/>
      <c r="F5" s="57"/>
      <c r="G5" s="4"/>
      <c r="H5" s="4"/>
      <c r="I5" s="4"/>
      <c r="J5" s="4"/>
      <c r="K5" s="4"/>
      <c r="L5" s="4"/>
      <c r="M5" s="22" t="s">
        <v>4</v>
      </c>
    </row>
    <row r="6" spans="1:14" x14ac:dyDescent="0.2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 x14ac:dyDescent="0.2">
      <c r="A7" s="44" t="s">
        <v>8</v>
      </c>
      <c r="B7" s="45"/>
      <c r="C7" s="45"/>
      <c r="D7" s="45"/>
      <c r="E7" s="45"/>
      <c r="F7" s="45"/>
      <c r="G7" s="45"/>
      <c r="H7" s="4"/>
      <c r="I7" s="4"/>
      <c r="J7" s="4"/>
      <c r="K7" s="4"/>
      <c r="L7" s="21" t="s">
        <v>9</v>
      </c>
      <c r="M7" s="29" t="s">
        <v>10</v>
      </c>
    </row>
    <row r="8" spans="1:14" x14ac:dyDescent="0.2">
      <c r="A8" s="44" t="s">
        <v>11</v>
      </c>
      <c r="B8" s="45"/>
      <c r="C8" s="45"/>
      <c r="D8" s="45"/>
      <c r="E8" s="45"/>
      <c r="F8" s="45"/>
      <c r="G8" s="45"/>
      <c r="H8" s="4"/>
      <c r="I8" s="4"/>
      <c r="J8" s="4"/>
      <c r="K8" s="4"/>
      <c r="L8" s="21" t="s">
        <v>12</v>
      </c>
      <c r="M8" s="29" t="s">
        <v>13</v>
      </c>
    </row>
    <row r="9" spans="1:14" x14ac:dyDescent="0.2">
      <c r="A9" s="44" t="s">
        <v>14</v>
      </c>
      <c r="B9" s="45"/>
      <c r="C9" s="45"/>
      <c r="D9" s="45"/>
      <c r="E9" s="45"/>
      <c r="F9" s="45"/>
      <c r="G9" s="45"/>
      <c r="H9" s="4"/>
      <c r="I9" s="4"/>
      <c r="J9" s="4"/>
      <c r="K9" s="4"/>
      <c r="L9" s="4"/>
      <c r="M9" s="4"/>
    </row>
    <row r="10" spans="1:14" x14ac:dyDescent="0.2">
      <c r="A10" s="44" t="s">
        <v>15</v>
      </c>
      <c r="B10" s="45"/>
      <c r="C10" s="45"/>
      <c r="D10" s="45"/>
      <c r="E10" s="45"/>
      <c r="F10" s="45"/>
      <c r="G10" s="45"/>
      <c r="H10" s="4"/>
      <c r="I10" s="4"/>
      <c r="J10" s="4"/>
      <c r="K10" s="4"/>
      <c r="L10" s="4"/>
      <c r="M10" s="4"/>
    </row>
    <row r="11" spans="1:14" x14ac:dyDescent="0.2">
      <c r="A11" s="46" t="s">
        <v>16</v>
      </c>
      <c r="B11" s="47"/>
      <c r="C11" s="47"/>
      <c r="D11" s="47"/>
      <c r="E11" s="48" t="s">
        <v>17</v>
      </c>
      <c r="F11" s="49"/>
      <c r="G11" s="49"/>
      <c r="H11" s="49"/>
      <c r="I11" s="49"/>
      <c r="J11" s="49"/>
      <c r="K11" s="49"/>
      <c r="L11" s="49"/>
      <c r="M11" s="49"/>
      <c r="N11" s="23" t="s">
        <v>17</v>
      </c>
    </row>
    <row r="12" spans="1:14" ht="51.95" customHeight="1" x14ac:dyDescent="0.2">
      <c r="A12" s="50" t="s">
        <v>18</v>
      </c>
      <c r="B12" s="49"/>
      <c r="C12" s="49"/>
      <c r="D12" s="49"/>
      <c r="E12" s="51">
        <v>617321</v>
      </c>
      <c r="F12" s="52"/>
      <c r="G12" s="52"/>
      <c r="H12" s="52"/>
      <c r="I12" s="52"/>
      <c r="J12" s="52"/>
      <c r="K12" s="52"/>
      <c r="L12" s="52"/>
      <c r="M12" s="52"/>
    </row>
    <row r="13" spans="1:14" x14ac:dyDescent="0.2">
      <c r="A13" s="37" t="s">
        <v>170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2">
      <c r="A14" s="7" t="s">
        <v>19</v>
      </c>
      <c r="B14" s="4"/>
      <c r="C14" s="4"/>
      <c r="D14" s="4"/>
      <c r="E14" s="43" t="s">
        <v>20</v>
      </c>
      <c r="F14" s="43"/>
      <c r="G14" s="4"/>
      <c r="H14" s="4"/>
      <c r="I14" s="4"/>
      <c r="J14" s="4"/>
      <c r="K14" s="4"/>
      <c r="L14" s="4"/>
      <c r="M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 x14ac:dyDescent="0.2">
      <c r="A16" s="42" t="s">
        <v>21</v>
      </c>
      <c r="B16" s="42" t="s">
        <v>22</v>
      </c>
      <c r="C16" s="42" t="s">
        <v>23</v>
      </c>
      <c r="D16" s="42" t="s">
        <v>24</v>
      </c>
      <c r="E16" s="42" t="s">
        <v>25</v>
      </c>
      <c r="F16" s="42" t="s">
        <v>26</v>
      </c>
      <c r="G16" s="42"/>
      <c r="H16" s="42" t="s">
        <v>27</v>
      </c>
      <c r="I16" s="42" t="s">
        <v>28</v>
      </c>
      <c r="J16" s="42" t="s">
        <v>29</v>
      </c>
      <c r="K16" s="42"/>
      <c r="L16" s="42" t="s">
        <v>30</v>
      </c>
      <c r="M16" s="42"/>
    </row>
    <row r="17" spans="1:13" ht="76.5" x14ac:dyDescent="0.2">
      <c r="A17" s="42"/>
      <c r="B17" s="42"/>
      <c r="C17" s="42"/>
      <c r="D17" s="42"/>
      <c r="E17" s="42"/>
      <c r="F17" s="8" t="s">
        <v>31</v>
      </c>
      <c r="G17" s="8" t="s">
        <v>32</v>
      </c>
      <c r="H17" s="42"/>
      <c r="I17" s="42"/>
      <c r="J17" s="8" t="s">
        <v>31</v>
      </c>
      <c r="K17" s="8" t="s">
        <v>33</v>
      </c>
      <c r="L17" s="8" t="s">
        <v>31</v>
      </c>
      <c r="M17" s="8" t="s">
        <v>32</v>
      </c>
    </row>
    <row r="18" spans="1:13" x14ac:dyDescent="0.2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5.5" x14ac:dyDescent="0.2">
      <c r="A19" s="9" t="s">
        <v>34</v>
      </c>
      <c r="B19" s="10" t="s">
        <v>35</v>
      </c>
      <c r="C19" s="30" t="s">
        <v>36</v>
      </c>
      <c r="D19" s="11">
        <f>SUM(D55)</f>
        <v>695229</v>
      </c>
      <c r="E19" s="11">
        <f>SUM(E55)</f>
        <v>695229</v>
      </c>
      <c r="F19" s="11"/>
      <c r="G19" s="11"/>
      <c r="H19" s="11"/>
      <c r="I19" s="11">
        <f>SUM(I55)</f>
        <v>644903</v>
      </c>
      <c r="J19" s="11">
        <f>SUM(J55)</f>
        <v>644903</v>
      </c>
      <c r="K19" s="11"/>
      <c r="L19" s="11">
        <f t="shared" ref="L19:L50" si="0">F19-H19+I19-J19</f>
        <v>0</v>
      </c>
      <c r="M19" s="11"/>
    </row>
    <row r="20" spans="1:13" s="2" customFormat="1" x14ac:dyDescent="0.2">
      <c r="A20" s="12" t="s">
        <v>37</v>
      </c>
      <c r="B20" s="13">
        <v>2000</v>
      </c>
      <c r="C20" s="31" t="s">
        <v>38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 x14ac:dyDescent="0.2">
      <c r="A21" s="12" t="s">
        <v>39</v>
      </c>
      <c r="B21" s="13">
        <v>2100</v>
      </c>
      <c r="C21" s="31" t="s">
        <v>40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 x14ac:dyDescent="0.2">
      <c r="A22" s="15" t="s">
        <v>41</v>
      </c>
      <c r="B22" s="16">
        <v>2110</v>
      </c>
      <c r="C22" s="32" t="s">
        <v>42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 x14ac:dyDescent="0.2">
      <c r="A23" s="18" t="s">
        <v>43</v>
      </c>
      <c r="B23" s="19">
        <v>2111</v>
      </c>
      <c r="C23" s="33" t="s">
        <v>44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 x14ac:dyDescent="0.2">
      <c r="A24" s="18" t="s">
        <v>45</v>
      </c>
      <c r="B24" s="19">
        <v>2112</v>
      </c>
      <c r="C24" s="33" t="s">
        <v>46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 x14ac:dyDescent="0.2">
      <c r="A25" s="15" t="s">
        <v>47</v>
      </c>
      <c r="B25" s="16">
        <v>2120</v>
      </c>
      <c r="C25" s="32" t="s">
        <v>48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 x14ac:dyDescent="0.2">
      <c r="A26" s="12" t="s">
        <v>49</v>
      </c>
      <c r="B26" s="13">
        <v>2200</v>
      </c>
      <c r="C26" s="31" t="s">
        <v>50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 x14ac:dyDescent="0.2">
      <c r="A27" s="15" t="s">
        <v>51</v>
      </c>
      <c r="B27" s="16">
        <v>2210</v>
      </c>
      <c r="C27" s="32" t="s">
        <v>52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 x14ac:dyDescent="0.2">
      <c r="A28" s="15" t="s">
        <v>53</v>
      </c>
      <c r="B28" s="16">
        <v>2220</v>
      </c>
      <c r="C28" s="32" t="s">
        <v>54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 x14ac:dyDescent="0.2">
      <c r="A29" s="15" t="s">
        <v>55</v>
      </c>
      <c r="B29" s="16">
        <v>2230</v>
      </c>
      <c r="C29" s="32" t="s">
        <v>56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 x14ac:dyDescent="0.2">
      <c r="A30" s="15" t="s">
        <v>57</v>
      </c>
      <c r="B30" s="16">
        <v>2240</v>
      </c>
      <c r="C30" s="32" t="s">
        <v>58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 x14ac:dyDescent="0.2">
      <c r="A31" s="15" t="s">
        <v>59</v>
      </c>
      <c r="B31" s="16">
        <v>2250</v>
      </c>
      <c r="C31" s="32" t="s">
        <v>60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 x14ac:dyDescent="0.2">
      <c r="A32" s="15" t="s">
        <v>61</v>
      </c>
      <c r="B32" s="16">
        <v>2260</v>
      </c>
      <c r="C32" s="32" t="s">
        <v>62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 x14ac:dyDescent="0.2">
      <c r="A33" s="15" t="s">
        <v>63</v>
      </c>
      <c r="B33" s="16">
        <v>2270</v>
      </c>
      <c r="C33" s="32" t="s">
        <v>64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 x14ac:dyDescent="0.2">
      <c r="A34" s="18" t="s">
        <v>65</v>
      </c>
      <c r="B34" s="19">
        <v>2271</v>
      </c>
      <c r="C34" s="33" t="s">
        <v>66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 x14ac:dyDescent="0.2">
      <c r="A35" s="18" t="s">
        <v>67</v>
      </c>
      <c r="B35" s="19">
        <v>2272</v>
      </c>
      <c r="C35" s="33" t="s">
        <v>68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 x14ac:dyDescent="0.2">
      <c r="A36" s="18" t="s">
        <v>69</v>
      </c>
      <c r="B36" s="19">
        <v>2273</v>
      </c>
      <c r="C36" s="33" t="s">
        <v>70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 x14ac:dyDescent="0.2">
      <c r="A37" s="18" t="s">
        <v>71</v>
      </c>
      <c r="B37" s="19">
        <v>2274</v>
      </c>
      <c r="C37" s="33" t="s">
        <v>72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 x14ac:dyDescent="0.2">
      <c r="A38" s="18" t="s">
        <v>73</v>
      </c>
      <c r="B38" s="19">
        <v>2275</v>
      </c>
      <c r="C38" s="33" t="s">
        <v>74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 x14ac:dyDescent="0.2">
      <c r="A39" s="18" t="s">
        <v>75</v>
      </c>
      <c r="B39" s="19">
        <v>2276</v>
      </c>
      <c r="C39" s="33" t="s">
        <v>76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5.5" x14ac:dyDescent="0.2">
      <c r="A40" s="15" t="s">
        <v>77</v>
      </c>
      <c r="B40" s="16">
        <v>2280</v>
      </c>
      <c r="C40" s="32" t="s">
        <v>78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5.5" x14ac:dyDescent="0.2">
      <c r="A41" s="18" t="s">
        <v>79</v>
      </c>
      <c r="B41" s="19">
        <v>2281</v>
      </c>
      <c r="C41" s="33" t="s">
        <v>80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5.5" x14ac:dyDescent="0.2">
      <c r="A42" s="18" t="s">
        <v>81</v>
      </c>
      <c r="B42" s="19">
        <v>2282</v>
      </c>
      <c r="C42" s="33" t="s">
        <v>82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 x14ac:dyDescent="0.2">
      <c r="A43" s="12" t="s">
        <v>83</v>
      </c>
      <c r="B43" s="13">
        <v>2400</v>
      </c>
      <c r="C43" s="31" t="s">
        <v>84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 x14ac:dyDescent="0.2">
      <c r="A44" s="15" t="s">
        <v>85</v>
      </c>
      <c r="B44" s="16">
        <v>2410</v>
      </c>
      <c r="C44" s="32" t="s">
        <v>86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 x14ac:dyDescent="0.2">
      <c r="A45" s="15" t="s">
        <v>87</v>
      </c>
      <c r="B45" s="16">
        <v>2420</v>
      </c>
      <c r="C45" s="32" t="s">
        <v>88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 x14ac:dyDescent="0.2">
      <c r="A46" s="12" t="s">
        <v>89</v>
      </c>
      <c r="B46" s="13">
        <v>2600</v>
      </c>
      <c r="C46" s="31" t="s">
        <v>90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5.5" x14ac:dyDescent="0.2">
      <c r="A47" s="15" t="s">
        <v>91</v>
      </c>
      <c r="B47" s="16">
        <v>2610</v>
      </c>
      <c r="C47" s="32" t="s">
        <v>92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5.5" x14ac:dyDescent="0.2">
      <c r="A48" s="15" t="s">
        <v>93</v>
      </c>
      <c r="B48" s="16">
        <v>2620</v>
      </c>
      <c r="C48" s="32" t="s">
        <v>94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5.5" x14ac:dyDescent="0.2">
      <c r="A49" s="15" t="s">
        <v>95</v>
      </c>
      <c r="B49" s="16">
        <v>2630</v>
      </c>
      <c r="C49" s="32" t="s">
        <v>96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 x14ac:dyDescent="0.2">
      <c r="A50" s="12" t="s">
        <v>97</v>
      </c>
      <c r="B50" s="13">
        <v>2700</v>
      </c>
      <c r="C50" s="31" t="s">
        <v>98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 x14ac:dyDescent="0.2">
      <c r="A51" s="15" t="s">
        <v>99</v>
      </c>
      <c r="B51" s="16">
        <v>2710</v>
      </c>
      <c r="C51" s="32" t="s">
        <v>100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 x14ac:dyDescent="0.2">
      <c r="A52" s="15" t="s">
        <v>101</v>
      </c>
      <c r="B52" s="16">
        <v>2720</v>
      </c>
      <c r="C52" s="32" t="s">
        <v>102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 x14ac:dyDescent="0.2">
      <c r="A53" s="15" t="s">
        <v>103</v>
      </c>
      <c r="B53" s="16">
        <v>2730</v>
      </c>
      <c r="C53" s="32" t="s">
        <v>104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 x14ac:dyDescent="0.2">
      <c r="A54" s="12" t="s">
        <v>105</v>
      </c>
      <c r="B54" s="13">
        <v>2800</v>
      </c>
      <c r="C54" s="31" t="s">
        <v>106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 x14ac:dyDescent="0.2">
      <c r="A55" s="12" t="s">
        <v>107</v>
      </c>
      <c r="B55" s="13">
        <v>3000</v>
      </c>
      <c r="C55" s="31" t="s">
        <v>108</v>
      </c>
      <c r="D55" s="34">
        <f>SUM(D56,D70)</f>
        <v>695229</v>
      </c>
      <c r="E55" s="34">
        <f>SUM(E56,E70)</f>
        <v>695229</v>
      </c>
      <c r="F55" s="34"/>
      <c r="G55" s="34"/>
      <c r="H55" s="34"/>
      <c r="I55" s="34">
        <f>SUM(I56,I70)</f>
        <v>644903</v>
      </c>
      <c r="J55" s="34">
        <f>SUM(J56,J70)</f>
        <v>644903</v>
      </c>
      <c r="K55" s="14"/>
      <c r="L55" s="14">
        <f t="shared" si="1"/>
        <v>0</v>
      </c>
      <c r="M55" s="14"/>
    </row>
    <row r="56" spans="1:13" s="2" customFormat="1" x14ac:dyDescent="0.2">
      <c r="A56" s="12" t="s">
        <v>109</v>
      </c>
      <c r="B56" s="13">
        <v>3100</v>
      </c>
      <c r="C56" s="31" t="s">
        <v>110</v>
      </c>
      <c r="D56" s="34">
        <f>SUM(D57,D58,D61,D64)</f>
        <v>695229</v>
      </c>
      <c r="E56" s="34">
        <f>SUM(E57,E58,E61,E64)</f>
        <v>695229</v>
      </c>
      <c r="F56" s="34"/>
      <c r="G56" s="34"/>
      <c r="H56" s="34"/>
      <c r="I56" s="34">
        <f>SUM(I57,I58,I61,I64)</f>
        <v>644903</v>
      </c>
      <c r="J56" s="34">
        <f>SUM(J57,J58,J61,J64)</f>
        <v>644903</v>
      </c>
      <c r="K56" s="14"/>
      <c r="L56" s="14">
        <f t="shared" si="1"/>
        <v>0</v>
      </c>
      <c r="M56" s="14"/>
    </row>
    <row r="57" spans="1:13" s="3" customFormat="1" ht="25.5" x14ac:dyDescent="0.2">
      <c r="A57" s="15" t="s">
        <v>111</v>
      </c>
      <c r="B57" s="16">
        <v>3110</v>
      </c>
      <c r="C57" s="32" t="s">
        <v>112</v>
      </c>
      <c r="D57" s="35"/>
      <c r="E57" s="35"/>
      <c r="F57" s="35"/>
      <c r="G57" s="35"/>
      <c r="H57" s="35"/>
      <c r="I57" s="35"/>
      <c r="J57" s="35"/>
      <c r="K57" s="17"/>
      <c r="L57" s="17">
        <f t="shared" si="1"/>
        <v>0</v>
      </c>
      <c r="M57" s="17"/>
    </row>
    <row r="58" spans="1:13" s="3" customFormat="1" x14ac:dyDescent="0.2">
      <c r="A58" s="15" t="s">
        <v>113</v>
      </c>
      <c r="B58" s="16">
        <v>3120</v>
      </c>
      <c r="C58" s="32" t="s">
        <v>114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 x14ac:dyDescent="0.2">
      <c r="A59" s="18" t="s">
        <v>115</v>
      </c>
      <c r="B59" s="19">
        <v>3121</v>
      </c>
      <c r="C59" s="33" t="s">
        <v>116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 x14ac:dyDescent="0.2">
      <c r="A60" s="18" t="s">
        <v>117</v>
      </c>
      <c r="B60" s="19">
        <v>3122</v>
      </c>
      <c r="C60" s="33" t="s">
        <v>118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 x14ac:dyDescent="0.2">
      <c r="A61" s="15" t="s">
        <v>119</v>
      </c>
      <c r="B61" s="16">
        <v>3130</v>
      </c>
      <c r="C61" s="32" t="s">
        <v>120</v>
      </c>
      <c r="D61" s="35">
        <f>SUM(D62:D63)</f>
        <v>695229</v>
      </c>
      <c r="E61" s="35">
        <f>SUM(E62:E63)</f>
        <v>695229</v>
      </c>
      <c r="F61" s="35"/>
      <c r="G61" s="35"/>
      <c r="H61" s="35"/>
      <c r="I61" s="35">
        <f>SUM(I62:I63)</f>
        <v>644903</v>
      </c>
      <c r="J61" s="35">
        <f>SUM(J62:J63)</f>
        <v>644903</v>
      </c>
      <c r="K61" s="17"/>
      <c r="L61" s="17">
        <f t="shared" si="1"/>
        <v>0</v>
      </c>
      <c r="M61" s="17"/>
    </row>
    <row r="62" spans="1:13" x14ac:dyDescent="0.2">
      <c r="A62" s="18" t="s">
        <v>121</v>
      </c>
      <c r="B62" s="19">
        <v>3131</v>
      </c>
      <c r="C62" s="33" t="s">
        <v>122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 x14ac:dyDescent="0.2">
      <c r="A63" s="18" t="s">
        <v>123</v>
      </c>
      <c r="B63" s="19">
        <v>3132</v>
      </c>
      <c r="C63" s="33" t="s">
        <v>124</v>
      </c>
      <c r="D63" s="36">
        <f>469173+226056</f>
        <v>695229</v>
      </c>
      <c r="E63" s="36">
        <v>695229</v>
      </c>
      <c r="F63" s="36"/>
      <c r="G63" s="36"/>
      <c r="H63" s="36"/>
      <c r="I63" s="36">
        <f>367532+226056+51315</f>
        <v>644903</v>
      </c>
      <c r="J63" s="36">
        <f>I63</f>
        <v>644903</v>
      </c>
      <c r="K63" s="20"/>
      <c r="L63" s="20">
        <f t="shared" si="1"/>
        <v>0</v>
      </c>
      <c r="M63" s="20"/>
    </row>
    <row r="64" spans="1:13" s="3" customFormat="1" x14ac:dyDescent="0.2">
      <c r="A64" s="15" t="s">
        <v>125</v>
      </c>
      <c r="B64" s="16">
        <v>3140</v>
      </c>
      <c r="C64" s="32" t="s">
        <v>126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 x14ac:dyDescent="0.2">
      <c r="A65" s="18" t="s">
        <v>127</v>
      </c>
      <c r="B65" s="19">
        <v>3141</v>
      </c>
      <c r="C65" s="33" t="s">
        <v>128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 x14ac:dyDescent="0.2">
      <c r="A66" s="18" t="s">
        <v>129</v>
      </c>
      <c r="B66" s="19">
        <v>3142</v>
      </c>
      <c r="C66" s="33" t="s">
        <v>130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 x14ac:dyDescent="0.2">
      <c r="A67" s="18" t="s">
        <v>131</v>
      </c>
      <c r="B67" s="19">
        <v>3143</v>
      </c>
      <c r="C67" s="33" t="s">
        <v>132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 x14ac:dyDescent="0.2">
      <c r="A68" s="15" t="s">
        <v>133</v>
      </c>
      <c r="B68" s="16">
        <v>3150</v>
      </c>
      <c r="C68" s="32" t="s">
        <v>134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 x14ac:dyDescent="0.2">
      <c r="A69" s="15" t="s">
        <v>135</v>
      </c>
      <c r="B69" s="16">
        <v>3160</v>
      </c>
      <c r="C69" s="32" t="s">
        <v>136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 x14ac:dyDescent="0.2">
      <c r="A70" s="12" t="s">
        <v>137</v>
      </c>
      <c r="B70" s="13">
        <v>3200</v>
      </c>
      <c r="C70" s="31" t="s">
        <v>138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5.5" x14ac:dyDescent="0.2">
      <c r="A71" s="15" t="s">
        <v>139</v>
      </c>
      <c r="B71" s="16">
        <v>3210</v>
      </c>
      <c r="C71" s="32" t="s">
        <v>140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5.5" x14ac:dyDescent="0.2">
      <c r="A72" s="15" t="s">
        <v>141</v>
      </c>
      <c r="B72" s="16">
        <v>3220</v>
      </c>
      <c r="C72" s="32" t="s">
        <v>142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5.5" x14ac:dyDescent="0.2">
      <c r="A73" s="15" t="s">
        <v>143</v>
      </c>
      <c r="B73" s="16">
        <v>3230</v>
      </c>
      <c r="C73" s="32" t="s">
        <v>144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 x14ac:dyDescent="0.2">
      <c r="A74" s="15" t="s">
        <v>145</v>
      </c>
      <c r="B74" s="16">
        <v>3240</v>
      </c>
      <c r="C74" s="32" t="s">
        <v>146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 x14ac:dyDescent="0.2">
      <c r="A75" s="12" t="s">
        <v>147</v>
      </c>
      <c r="B75" s="13">
        <v>4100</v>
      </c>
      <c r="C75" s="31" t="s">
        <v>148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 x14ac:dyDescent="0.2">
      <c r="A76" s="15" t="s">
        <v>149</v>
      </c>
      <c r="B76" s="16">
        <v>4110</v>
      </c>
      <c r="C76" s="32" t="s">
        <v>150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5.5" x14ac:dyDescent="0.2">
      <c r="A77" s="18" t="s">
        <v>151</v>
      </c>
      <c r="B77" s="19">
        <v>4111</v>
      </c>
      <c r="C77" s="33" t="s">
        <v>152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 x14ac:dyDescent="0.2">
      <c r="A78" s="18" t="s">
        <v>153</v>
      </c>
      <c r="B78" s="19">
        <v>4112</v>
      </c>
      <c r="C78" s="33" t="s">
        <v>154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 x14ac:dyDescent="0.2">
      <c r="A79" s="18" t="s">
        <v>155</v>
      </c>
      <c r="B79" s="19">
        <v>4113</v>
      </c>
      <c r="C79" s="33" t="s">
        <v>156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 x14ac:dyDescent="0.2">
      <c r="A80" s="12" t="s">
        <v>157</v>
      </c>
      <c r="B80" s="13">
        <v>4200</v>
      </c>
      <c r="C80" s="31" t="s">
        <v>158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 x14ac:dyDescent="0.2">
      <c r="A81" s="15" t="s">
        <v>159</v>
      </c>
      <c r="B81" s="16">
        <v>4210</v>
      </c>
      <c r="C81" s="32" t="s">
        <v>160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 x14ac:dyDescent="0.2">
      <c r="A82" s="12" t="s">
        <v>161</v>
      </c>
      <c r="B82" s="13">
        <v>5000</v>
      </c>
      <c r="C82" s="31" t="s">
        <v>162</v>
      </c>
      <c r="D82" s="14" t="s">
        <v>35</v>
      </c>
      <c r="E82" s="14"/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</row>
    <row r="83" spans="1:13" x14ac:dyDescent="0.2">
      <c r="A83" s="24" t="s">
        <v>163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4" t="s">
        <v>164</v>
      </c>
      <c r="B85" s="4"/>
      <c r="C85" s="4"/>
      <c r="D85" s="26"/>
      <c r="E85" s="4"/>
      <c r="F85" s="41" t="s">
        <v>165</v>
      </c>
      <c r="G85" s="41"/>
      <c r="H85" s="4"/>
      <c r="I85" s="4"/>
      <c r="J85" s="4"/>
      <c r="K85" s="4"/>
      <c r="L85" s="4"/>
      <c r="M85" s="4"/>
    </row>
    <row r="86" spans="1:13" x14ac:dyDescent="0.2">
      <c r="A86" s="4"/>
      <c r="B86" s="4"/>
      <c r="C86" s="4"/>
      <c r="D86" s="27" t="s">
        <v>166</v>
      </c>
      <c r="E86" s="4"/>
      <c r="F86" s="38" t="s">
        <v>167</v>
      </c>
      <c r="G86" s="39"/>
      <c r="H86" s="4"/>
      <c r="I86" s="4"/>
      <c r="J86" s="4"/>
      <c r="K86" s="4"/>
      <c r="L86" s="4"/>
      <c r="M86" s="4"/>
    </row>
    <row r="87" spans="1:13" x14ac:dyDescent="0.2">
      <c r="A87" s="4" t="s">
        <v>168</v>
      </c>
      <c r="B87" s="4"/>
      <c r="C87" s="4"/>
      <c r="D87" s="26"/>
      <c r="E87" s="4"/>
      <c r="F87" s="40" t="s">
        <v>169</v>
      </c>
      <c r="G87" s="41"/>
      <c r="H87" s="4"/>
      <c r="I87" s="4"/>
      <c r="J87" s="4"/>
      <c r="K87" s="4"/>
      <c r="L87" s="4"/>
      <c r="M87" s="4"/>
    </row>
    <row r="88" spans="1:13" x14ac:dyDescent="0.2">
      <c r="A88" s="4"/>
      <c r="B88" s="4"/>
      <c r="C88" s="4"/>
      <c r="D88" s="27" t="s">
        <v>166</v>
      </c>
      <c r="E88" s="4"/>
      <c r="F88" s="38" t="s">
        <v>167</v>
      </c>
      <c r="G88" s="39"/>
      <c r="H88" s="4"/>
      <c r="I88" s="4"/>
      <c r="J88" s="4"/>
      <c r="K88" s="4"/>
      <c r="L88" s="4"/>
      <c r="M88" s="4"/>
    </row>
    <row r="89" spans="1:13" x14ac:dyDescent="0.2">
      <c r="A89" s="58">
        <v>44211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H16:H17"/>
    <mergeCell ref="I16:I17"/>
    <mergeCell ref="F86:G86"/>
    <mergeCell ref="F87:G87"/>
    <mergeCell ref="F88:G88"/>
    <mergeCell ref="A16:A17"/>
    <mergeCell ref="B16:B17"/>
    <mergeCell ref="C16:C17"/>
    <mergeCell ref="D16:D17"/>
    <mergeCell ref="E16:E17"/>
  </mergeCells>
  <pageMargins left="0.196527777777778" right="0.196527777777778" top="0" bottom="0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ADMIN</cp:lastModifiedBy>
  <cp:lastPrinted>2018-01-03T13:22:00Z</cp:lastPrinted>
  <dcterms:created xsi:type="dcterms:W3CDTF">2018-01-02T08:43:00Z</dcterms:created>
  <dcterms:modified xsi:type="dcterms:W3CDTF">2021-01-31T12:16:02Z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