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calcPr calcId="124519"/>
</workbook>
</file>

<file path=xl/calcChain.xml><?xml version="1.0" encoding="utf-8"?>
<calcChain xmlns="http://schemas.openxmlformats.org/spreadsheetml/2006/main">
  <c r="A88" i="1"/>
  <c r="J87"/>
  <c r="A87"/>
  <c r="J85"/>
  <c r="A85"/>
  <c r="I82"/>
  <c r="M82" s="1"/>
  <c r="I81"/>
  <c r="M81" s="1"/>
  <c r="I80"/>
  <c r="M80" s="1"/>
  <c r="I79"/>
  <c r="M79" s="1"/>
  <c r="M78" s="1"/>
  <c r="L78"/>
  <c r="K78"/>
  <c r="J78"/>
  <c r="H78"/>
  <c r="G78"/>
  <c r="F78"/>
  <c r="E78"/>
  <c r="D78"/>
  <c r="I77"/>
  <c r="M77" s="1"/>
  <c r="I76"/>
  <c r="M76" s="1"/>
  <c r="I75"/>
  <c r="M75" s="1"/>
  <c r="I74"/>
  <c r="M74" s="1"/>
  <c r="I73"/>
  <c r="M73" s="1"/>
  <c r="L72"/>
  <c r="K72"/>
  <c r="J72"/>
  <c r="H72"/>
  <c r="G72"/>
  <c r="F72"/>
  <c r="E72"/>
  <c r="D72"/>
  <c r="I71"/>
  <c r="M71" s="1"/>
  <c r="I70"/>
  <c r="M70" s="1"/>
  <c r="M69" s="1"/>
  <c r="L69"/>
  <c r="K69"/>
  <c r="J69"/>
  <c r="H69"/>
  <c r="G69"/>
  <c r="F69"/>
  <c r="E69"/>
  <c r="E64" s="1"/>
  <c r="E63" s="1"/>
  <c r="E27" s="1"/>
  <c r="D69"/>
  <c r="I68"/>
  <c r="M68" s="1"/>
  <c r="I67"/>
  <c r="M67" s="1"/>
  <c r="M66" s="1"/>
  <c r="L66"/>
  <c r="K66"/>
  <c r="J66"/>
  <c r="H66"/>
  <c r="G66"/>
  <c r="F66"/>
  <c r="E66"/>
  <c r="D66"/>
  <c r="I65"/>
  <c r="M65" s="1"/>
  <c r="L64"/>
  <c r="K64"/>
  <c r="J64"/>
  <c r="H64"/>
  <c r="G64"/>
  <c r="F64"/>
  <c r="D64"/>
  <c r="L63"/>
  <c r="K63"/>
  <c r="J63"/>
  <c r="H63"/>
  <c r="G63"/>
  <c r="F63"/>
  <c r="D63"/>
  <c r="I62"/>
  <c r="M62" s="1"/>
  <c r="I61"/>
  <c r="M61" s="1"/>
  <c r="I60"/>
  <c r="M60" s="1"/>
  <c r="I59"/>
  <c r="M59" s="1"/>
  <c r="M58" s="1"/>
  <c r="L58"/>
  <c r="K58"/>
  <c r="J58"/>
  <c r="I58"/>
  <c r="H58"/>
  <c r="G58"/>
  <c r="F58"/>
  <c r="E58"/>
  <c r="D58"/>
  <c r="I57"/>
  <c r="M57" s="1"/>
  <c r="I56"/>
  <c r="M56" s="1"/>
  <c r="I55"/>
  <c r="M55" s="1"/>
  <c r="M54" s="1"/>
  <c r="L54"/>
  <c r="K54"/>
  <c r="J54"/>
  <c r="I54"/>
  <c r="H54"/>
  <c r="G54"/>
  <c r="F54"/>
  <c r="E54"/>
  <c r="D54"/>
  <c r="I53"/>
  <c r="M53" s="1"/>
  <c r="I52"/>
  <c r="M52" s="1"/>
  <c r="L51"/>
  <c r="K51"/>
  <c r="J51"/>
  <c r="I51"/>
  <c r="H51"/>
  <c r="G51"/>
  <c r="F51"/>
  <c r="E51"/>
  <c r="D51"/>
  <c r="I50"/>
  <c r="M50" s="1"/>
  <c r="I49"/>
  <c r="M49" s="1"/>
  <c r="M48" s="1"/>
  <c r="L48"/>
  <c r="K48"/>
  <c r="J48"/>
  <c r="I48"/>
  <c r="H48"/>
  <c r="G48"/>
  <c r="F48"/>
  <c r="E48"/>
  <c r="D48"/>
  <c r="I47"/>
  <c r="M47" s="1"/>
  <c r="I46"/>
  <c r="M46" s="1"/>
  <c r="I45"/>
  <c r="M45" s="1"/>
  <c r="I44"/>
  <c r="M44" s="1"/>
  <c r="I43"/>
  <c r="M43" s="1"/>
  <c r="I42"/>
  <c r="M42" s="1"/>
  <c r="L41"/>
  <c r="K41"/>
  <c r="J41"/>
  <c r="I41"/>
  <c r="H41"/>
  <c r="G41"/>
  <c r="F41"/>
  <c r="E41"/>
  <c r="D41"/>
  <c r="I40"/>
  <c r="M40" s="1"/>
  <c r="I39"/>
  <c r="M39" s="1"/>
  <c r="I38"/>
  <c r="M38" s="1"/>
  <c r="I37"/>
  <c r="M37" s="1"/>
  <c r="I36"/>
  <c r="M36" s="1"/>
  <c r="I35"/>
  <c r="M35" s="1"/>
  <c r="L34"/>
  <c r="K34"/>
  <c r="J34"/>
  <c r="I34"/>
  <c r="H34"/>
  <c r="G34"/>
  <c r="F34"/>
  <c r="E34"/>
  <c r="D34"/>
  <c r="I33"/>
  <c r="M33" s="1"/>
  <c r="I32"/>
  <c r="M32" s="1"/>
  <c r="I31"/>
  <c r="M31" s="1"/>
  <c r="M30" s="1"/>
  <c r="M29" s="1"/>
  <c r="L30"/>
  <c r="K30"/>
  <c r="J30"/>
  <c r="I30"/>
  <c r="H30"/>
  <c r="G30"/>
  <c r="F30"/>
  <c r="E30"/>
  <c r="D30"/>
  <c r="L29"/>
  <c r="K29"/>
  <c r="J29"/>
  <c r="I29"/>
  <c r="H29"/>
  <c r="G29"/>
  <c r="F29"/>
  <c r="E29"/>
  <c r="D29"/>
  <c r="L28"/>
  <c r="K28"/>
  <c r="J28"/>
  <c r="I28"/>
  <c r="H28"/>
  <c r="G28"/>
  <c r="F28"/>
  <c r="E28"/>
  <c r="D28"/>
  <c r="L27"/>
  <c r="K27"/>
  <c r="J27"/>
  <c r="H27"/>
  <c r="G27"/>
  <c r="F27"/>
  <c r="D27"/>
  <c r="F15"/>
  <c r="F14"/>
  <c r="E14"/>
  <c r="F13"/>
  <c r="F12"/>
  <c r="E12"/>
  <c r="M11"/>
  <c r="K11"/>
  <c r="B11"/>
  <c r="A11"/>
  <c r="K10"/>
  <c r="B10"/>
  <c r="M9"/>
  <c r="K9"/>
  <c r="B9"/>
  <c r="I5"/>
  <c r="H5"/>
  <c r="A5"/>
  <c r="M41" l="1"/>
  <c r="M34" s="1"/>
  <c r="M28" s="1"/>
  <c r="M51"/>
  <c r="M72"/>
  <c r="M64" s="1"/>
  <c r="M63" s="1"/>
  <c r="I66"/>
  <c r="I69"/>
  <c r="I72"/>
  <c r="I78"/>
  <c r="M27" l="1"/>
  <c r="I64"/>
  <c r="I63" s="1"/>
  <c r="I27" s="1"/>
</calcChain>
</file>

<file path=xl/sharedStrings.xml><?xml version="1.0" encoding="utf-8"?>
<sst xmlns="http://schemas.openxmlformats.org/spreadsheetml/2006/main" count="107" uniqueCount="99">
  <si>
    <t>Додаток 7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</si>
  <si>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</si>
  <si>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на 1 липня 2018р.</t>
  </si>
  <si>
    <t>коди</t>
  </si>
  <si>
    <t>Установа</t>
  </si>
  <si>
    <t>Територія</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</si>
  <si>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</si>
  <si>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</si>
  <si>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</si>
  <si>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</si>
  <si>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r>
      <t>Періодичність: місячна,</t>
    </r>
    <r>
      <rPr>
        <u/>
        <sz val="8"/>
        <color indexed="8"/>
        <rFont val="Times New Roman"/>
        <family val="1"/>
        <charset val="204"/>
      </rPr>
      <t xml:space="preserve"> квартальна</t>
    </r>
    <r>
      <rPr>
        <sz val="8"/>
        <color indexed="8"/>
        <rFont val="Times New Roman"/>
        <family val="1"/>
        <charset val="204"/>
      </rPr>
      <t>, річна.</t>
    </r>
  </si>
  <si>
    <t>Одиниця виміру: грн, коп.</t>
  </si>
  <si>
    <t>Показники</t>
  </si>
  <si>
    <t>КЕКВ</t>
  </si>
  <si>
    <t>Код рядка</t>
  </si>
  <si>
    <t>Дебіторська заборгованість</t>
  </si>
  <si>
    <t>Кредиторська заборгованість</t>
  </si>
  <si>
    <t>Зареєстровані бюджетні фінансові
зобов’язання на кінець
звітного періоду (року)</t>
  </si>
  <si>
    <t>на початок звітного року, усього</t>
  </si>
  <si>
    <t>на кінець звітного періоду (року)</t>
  </si>
  <si>
    <t>списана за період з початку звітного року</t>
  </si>
  <si>
    <t xml:space="preserve">на початок
звітного року, усього
</t>
  </si>
  <si>
    <t>усього</t>
  </si>
  <si>
    <t>з неї прострочена</t>
  </si>
  <si>
    <t>з неї</t>
  </si>
  <si>
    <t>прострочена</t>
  </si>
  <si>
    <t>термін оплати якої не настав</t>
  </si>
  <si>
    <t>Доходи</t>
  </si>
  <si>
    <t>Х</t>
  </si>
  <si>
    <t>010</t>
  </si>
  <si>
    <r>
      <t xml:space="preserve">Видатки - </t>
    </r>
    <r>
      <rPr>
        <sz val="10"/>
        <color indexed="8"/>
        <rFont val="Times New Roman"/>
        <family val="1"/>
        <charset val="204"/>
      </rPr>
      <t>усього на утримання установи</t>
    </r>
  </si>
  <si>
    <t>020</t>
  </si>
  <si>
    <r>
      <rPr>
        <sz val="8"/>
        <color indexed="8"/>
        <rFont val="Times New Roman"/>
        <family val="1"/>
        <charset val="204"/>
      </rPr>
      <t>у тому числ</t>
    </r>
    <r>
      <rPr>
        <b/>
        <sz val="8"/>
        <color indexed="8"/>
        <rFont val="Times New Roman"/>
        <family val="1"/>
        <charset val="204"/>
      </rPr>
      <t>і: 
Поточні  видатки</t>
    </r>
  </si>
  <si>
    <t>030</t>
  </si>
  <si>
    <t>Оплата праці і нарахування на заробітну плату</t>
  </si>
  <si>
    <t>040</t>
  </si>
  <si>
    <t xml:space="preserve">Оплата праці </t>
  </si>
  <si>
    <t>050</t>
  </si>
  <si>
    <t xml:space="preserve">  Заробітна плата</t>
  </si>
  <si>
    <t>060</t>
  </si>
  <si>
    <t xml:space="preserve">  Грошове  забезпечення військовослужбовців</t>
  </si>
  <si>
    <t>070</t>
  </si>
  <si>
    <t xml:space="preserve">Нарахування на  оплату праці </t>
  </si>
  <si>
    <t>080</t>
  </si>
  <si>
    <t>Використання товарів і послуг</t>
  </si>
  <si>
    <t>090</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</si>
  <si>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</si>
  <si>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</si>
  <si>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</si>
  <si>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</si>
  <si>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</si>
  <si>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</si>
  <si>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Оплата комунальних послуг та енергоносіїв</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</si>
  <si>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</si>
  <si>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</si>
  <si>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</si>
  <si>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</si>
  <si>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</si>
  <si>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</si>
  <si>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</si>
  <si>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</si>
  <si>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</si>
  <si>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Обслуговування боргових зобов’язань</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</si>
  <si>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</si>
  <si>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</si>
  <si>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</si>
  <si>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</si>
  <si>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</si>
  <si>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</si>
  <si>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</si>
  <si>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</si>
  <si>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</si>
  <si>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</si>
  <si>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</si>
  <si>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</si>
  <si>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r>
      <t>Придбання основного капіталу</t>
    </r>
    <r>
      <rPr>
        <vertAlign val="superscript"/>
        <sz val="8"/>
        <color indexed="8"/>
        <rFont val="Times New Roman"/>
        <family val="1"/>
        <charset val="204"/>
      </rPr>
      <t>1</t>
    </r>
  </si>
  <si>
    <t>Придбання обладнання і предметів довгострокового користування</t>
  </si>
  <si>
    <t>Капітальне будівництво (придбання)</t>
  </si>
  <si>
    <t xml:space="preserve"> 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</si>
  <si>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</si>
  <si>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</si>
  <si>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</si>
  <si>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</si>
  <si>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</si>
  <si>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</si>
  <si>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</si>
  <si>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</si>
  <si>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</si>
  <si>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</si>
  <si>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</si>
  <si>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r>
      <t>Капітальні трансферти підпри</t>
    </r>
    <r>
      <rPr>
        <i/>
        <sz val="8"/>
        <color indexed="8"/>
        <rFont val="Times New Roman"/>
        <family val="1"/>
        <charset val="204"/>
      </rPr>
      <t>ємствам (установам, організаціям)</t>
    </r>
  </si>
  <si>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</si>
  <si>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</si>
  <si>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</si>
  <si>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r>
      <t>1</t>
    </r>
    <r>
      <rPr>
        <sz val="7"/>
        <color indexed="8"/>
        <rFont val="Times New Roman"/>
        <family val="1"/>
        <charset val="204"/>
      </rPr>
      <t xml:space="preserve"> У місячній бюджетній звітності рядки з 380 по 570 не заповнюються.</t>
    </r>
  </si>
  <si>
    <t>(підпис)</t>
  </si>
  <si>
    <t>(ініціали, прізвище)</t>
  </si>
  <si>
    <t>0611020</t>
  </si>
  <si>
    <r>
      <t xml:space="preserve">Форма складена:    за загальним, </t>
    </r>
    <r>
      <rPr>
        <b/>
        <u/>
        <sz val="8"/>
        <color indexed="8"/>
        <rFont val="Times New Roman"/>
        <family val="1"/>
        <charset val="204"/>
      </rPr>
      <t xml:space="preserve">спеціальним </t>
    </r>
    <r>
      <rPr>
        <b/>
        <sz val="8"/>
        <color indexed="8"/>
        <rFont val="Times New Roman"/>
        <family val="1"/>
        <charset val="204"/>
      </rPr>
      <t>фондом</t>
    </r>
    <r>
      <rPr>
        <sz val="8"/>
        <color indexed="8"/>
        <rFont val="Times New Roman"/>
        <family val="1"/>
        <charset val="204"/>
      </rPr>
      <t xml:space="preserve"> (необхідне підкреслити).                                                              </t>
    </r>
    <r>
      <rPr>
        <b/>
        <sz val="8"/>
        <color indexed="8"/>
        <rFont val="Times New Roman"/>
        <family val="1"/>
        <charset val="204"/>
      </rPr>
      <t>ОНЗ Більченський НВК</t>
    </r>
  </si>
</sst>
</file>

<file path=xl/styles.xml><?xml version="1.0" encoding="utf-8"?>
<styleSheet xmlns="http://schemas.openxmlformats.org/spreadsheetml/2006/main">
  <numFmts count="1">
    <numFmt numFmtId="164" formatCode="#,##0.00;\-#,##0.00;#,&quot;-&quot;"/>
  </numFmts>
  <fonts count="18">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b/>
      <sz val="8"/>
      <color indexed="8"/>
      <name val="Times New Roman"/>
      <family val="1"/>
      <charset val="204"/>
    </font>
    <font>
      <b/>
      <i/>
      <sz val="8"/>
      <color indexed="8"/>
      <name val="Times New Roman"/>
      <family val="1"/>
      <charset val="204"/>
    </font>
    <font>
      <sz val="9"/>
      <color indexed="8"/>
      <name val="Times New Roman"/>
      <family val="1"/>
      <charset val="204"/>
    </font>
    <font>
      <b/>
      <i/>
      <sz val="9"/>
      <color indexed="8"/>
      <name val="Times New Roman"/>
      <family val="1"/>
      <charset val="204"/>
    </font>
    <font>
      <u/>
      <sz val="8"/>
      <color indexed="8"/>
      <name val="Times New Roman"/>
      <family val="1"/>
      <charset val="204"/>
    </font>
    <font>
      <b/>
      <u/>
      <sz val="8"/>
      <color indexed="8"/>
      <name val="Times New Roman"/>
      <family val="1"/>
      <charset val="204"/>
    </font>
    <font>
      <b/>
      <sz val="9"/>
      <color indexed="8"/>
      <name val="Times New Roman"/>
      <family val="1"/>
      <charset val="204"/>
    </font>
    <font>
      <b/>
      <sz val="10"/>
      <color indexed="8"/>
      <name val="Times New Roman"/>
      <family val="1"/>
      <charset val="204"/>
    </font>
    <font>
      <sz val="10"/>
      <color indexed="8"/>
      <name val="Times New Roman"/>
      <family val="1"/>
      <charset val="204"/>
    </font>
    <font>
      <i/>
      <sz val="8"/>
      <color indexed="8"/>
      <name val="Times New Roman"/>
      <family val="1"/>
      <charset val="204"/>
    </font>
    <font>
      <vertAlign val="superscript"/>
      <sz val="8"/>
      <color indexed="8"/>
      <name val="Times New Roman"/>
      <family val="1"/>
      <charset val="204"/>
    </font>
    <font>
      <vertAlign val="superscript"/>
      <sz val="9"/>
      <color indexed="8"/>
      <name val="Times New Roman"/>
      <family val="1"/>
      <charset val="204"/>
    </font>
    <font>
      <b/>
      <sz val="7"/>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s>
  <cellStyleXfs count="1">
    <xf numFmtId="0" fontId="0" fillId="0" borderId="0"/>
  </cellStyleXfs>
  <cellXfs count="68">
    <xf numFmtId="0" fontId="0" fillId="0" borderId="0" xfId="0"/>
    <xf numFmtId="0" fontId="1" fillId="0" borderId="0" xfId="0" applyFont="1"/>
    <xf numFmtId="0" fontId="3" fillId="0" borderId="1" xfId="0" applyFont="1" applyBorder="1" applyAlignment="1"/>
    <xf numFmtId="0" fontId="3" fillId="0" borderId="0" xfId="0" applyFont="1" applyAlignment="1"/>
    <xf numFmtId="0" fontId="4" fillId="0" borderId="0" xfId="0" applyFont="1"/>
    <xf numFmtId="0" fontId="4" fillId="0" borderId="0" xfId="0" applyFont="1" applyAlignment="1">
      <alignment horizontal="center"/>
    </xf>
    <xf numFmtId="0" fontId="5" fillId="0" borderId="0" xfId="0" applyFont="1" applyAlignment="1">
      <alignment wrapText="1"/>
    </xf>
    <xf numFmtId="0" fontId="4" fillId="0" borderId="0" xfId="0" applyFont="1" applyAlignment="1"/>
    <xf numFmtId="0" fontId="7" fillId="0" borderId="2" xfId="0" applyFont="1" applyBorder="1" applyAlignment="1">
      <alignment horizontal="center" wrapText="1"/>
    </xf>
    <xf numFmtId="0" fontId="5" fillId="0" borderId="0" xfId="0" applyFont="1" applyAlignment="1">
      <alignment horizontal="left" vertical="top" wrapText="1"/>
    </xf>
    <xf numFmtId="0" fontId="4" fillId="0" borderId="0" xfId="0" applyFont="1" applyBorder="1"/>
    <xf numFmtId="1" fontId="5" fillId="2" borderId="1" xfId="0" applyNumberFormat="1" applyFont="1" applyFill="1" applyBorder="1" applyAlignment="1" applyProtection="1">
      <alignment horizontal="center" wrapText="1"/>
    </xf>
    <xf numFmtId="49" fontId="5" fillId="3" borderId="3" xfId="0" applyNumberFormat="1" applyFont="1" applyFill="1" applyBorder="1" applyAlignment="1" applyProtection="1">
      <alignment horizontal="left" wrapText="1"/>
      <protection locked="0"/>
    </xf>
    <xf numFmtId="1" fontId="5" fillId="2" borderId="3" xfId="0" applyNumberFormat="1" applyFont="1" applyFill="1" applyBorder="1" applyAlignment="1" applyProtection="1">
      <alignment horizontal="center" wrapText="1"/>
    </xf>
    <xf numFmtId="49" fontId="5" fillId="3" borderId="1" xfId="0" applyNumberFormat="1" applyFont="1" applyFill="1" applyBorder="1" applyAlignment="1" applyProtection="1">
      <alignment horizontal="center" wrapText="1"/>
      <protection locked="0"/>
    </xf>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5" fillId="0" borderId="4" xfId="0" applyFont="1" applyBorder="1" applyAlignment="1">
      <alignment horizontal="center" vertical="top" wrapText="1"/>
    </xf>
    <xf numFmtId="0" fontId="11" fillId="0" borderId="4" xfId="0" applyFont="1" applyBorder="1" applyAlignment="1">
      <alignment horizontal="center" vertical="center" wrapText="1"/>
    </xf>
    <xf numFmtId="49" fontId="11" fillId="0" borderId="4" xfId="0" applyNumberFormat="1" applyFont="1" applyBorder="1" applyAlignment="1">
      <alignment horizontal="center" vertical="center" wrapText="1"/>
    </xf>
    <xf numFmtId="164" fontId="5" fillId="0" borderId="4" xfId="0" applyNumberFormat="1" applyFont="1" applyBorder="1" applyAlignment="1" applyProtection="1">
      <alignment horizontal="right" wrapText="1"/>
      <protection locked="0"/>
    </xf>
    <xf numFmtId="164" fontId="4" fillId="0" borderId="4" xfId="0" applyNumberFormat="1" applyFont="1" applyBorder="1" applyAlignment="1" applyProtection="1">
      <alignment horizontal="right" wrapText="1"/>
      <protection locked="0"/>
    </xf>
    <xf numFmtId="164" fontId="4" fillId="0" borderId="4" xfId="0" applyNumberFormat="1" applyFont="1" applyBorder="1" applyAlignment="1">
      <alignment horizontal="center" wrapText="1"/>
    </xf>
    <xf numFmtId="164" fontId="4" fillId="0" borderId="4" xfId="0" applyNumberFormat="1" applyFont="1" applyBorder="1" applyAlignment="1" applyProtection="1">
      <alignment horizontal="center" wrapText="1"/>
    </xf>
    <xf numFmtId="0" fontId="12" fillId="0" borderId="4" xfId="0" applyFont="1" applyBorder="1" applyAlignment="1">
      <alignment horizontal="center" vertical="center" wrapText="1"/>
    </xf>
    <xf numFmtId="164" fontId="5" fillId="0" borderId="4" xfId="0" applyNumberFormat="1" applyFont="1" applyBorder="1" applyAlignment="1" applyProtection="1">
      <alignment horizontal="right" wrapText="1"/>
    </xf>
    <xf numFmtId="0" fontId="5" fillId="0" borderId="4" xfId="0"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justify" vertical="center" wrapText="1"/>
    </xf>
    <xf numFmtId="0" fontId="14" fillId="0" borderId="4" xfId="0" applyFont="1" applyBorder="1" applyAlignment="1">
      <alignment vertical="center" wrapText="1"/>
    </xf>
    <xf numFmtId="0" fontId="14" fillId="0" borderId="4" xfId="0" applyFont="1" applyBorder="1" applyAlignment="1">
      <alignment horizontal="center" vertical="center" wrapText="1"/>
    </xf>
    <xf numFmtId="49" fontId="14" fillId="0" borderId="4" xfId="0" applyNumberFormat="1" applyFont="1" applyBorder="1" applyAlignment="1">
      <alignment horizontal="center" vertical="center" wrapText="1"/>
    </xf>
    <xf numFmtId="164" fontId="14" fillId="0" borderId="4" xfId="0" applyNumberFormat="1" applyFont="1" applyBorder="1" applyAlignment="1" applyProtection="1">
      <alignment horizontal="right"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164" fontId="4" fillId="0" borderId="4" xfId="0" applyNumberFormat="1" applyFont="1" applyBorder="1" applyAlignment="1" applyProtection="1">
      <alignment horizontal="right" wrapText="1"/>
    </xf>
    <xf numFmtId="0" fontId="14" fillId="0" borderId="4" xfId="0" applyFont="1" applyBorder="1" applyAlignment="1">
      <alignment horizontal="justify" vertical="center" wrapText="1"/>
    </xf>
    <xf numFmtId="164" fontId="14" fillId="0" borderId="4" xfId="0" applyNumberFormat="1" applyFont="1" applyBorder="1" applyAlignment="1" applyProtection="1">
      <alignment horizontal="right" wrapText="1"/>
      <protection locked="0"/>
    </xf>
    <xf numFmtId="164" fontId="6" fillId="0" borderId="4" xfId="0" applyNumberFormat="1" applyFont="1" applyBorder="1" applyAlignment="1" applyProtection="1">
      <alignment horizontal="right" wrapText="1"/>
    </xf>
    <xf numFmtId="0" fontId="4" fillId="0" borderId="4" xfId="0" applyFont="1" applyBorder="1" applyAlignment="1">
      <alignment horizontal="justify" vertical="center" wrapText="1"/>
    </xf>
    <xf numFmtId="0" fontId="5" fillId="0" borderId="4" xfId="0" applyFont="1" applyBorder="1" applyAlignment="1">
      <alignment vertical="center" wrapText="1"/>
    </xf>
    <xf numFmtId="164" fontId="6" fillId="0" borderId="4" xfId="0" applyNumberFormat="1" applyFont="1" applyBorder="1" applyAlignment="1" applyProtection="1">
      <alignment horizontal="right" wrapText="1"/>
      <protection locked="0"/>
    </xf>
    <xf numFmtId="0" fontId="11" fillId="0" borderId="4" xfId="0" applyFont="1" applyBorder="1" applyAlignment="1">
      <alignment vertical="center" wrapText="1"/>
    </xf>
    <xf numFmtId="0" fontId="12" fillId="0" borderId="0" xfId="0" applyFont="1"/>
    <xf numFmtId="0" fontId="1" fillId="0" borderId="0" xfId="0" applyFont="1" applyBorder="1" applyAlignment="1">
      <alignment horizontal="left"/>
    </xf>
    <xf numFmtId="0" fontId="17" fillId="0" borderId="5" xfId="0" applyFont="1" applyBorder="1" applyAlignment="1">
      <alignment horizontal="center" vertical="top"/>
    </xf>
    <xf numFmtId="2" fontId="2" fillId="0" borderId="0" xfId="0" applyNumberFormat="1" applyFont="1" applyFill="1" applyBorder="1" applyAlignment="1" applyProtection="1">
      <alignment horizontal="center" vertical="top"/>
      <protection locked="0"/>
    </xf>
    <xf numFmtId="0" fontId="4" fillId="0" borderId="4" xfId="0" applyFont="1" applyBorder="1" applyAlignment="1">
      <alignment horizontal="center" vertical="center" wrapText="1"/>
    </xf>
    <xf numFmtId="0" fontId="12" fillId="0" borderId="1" xfId="0" applyFont="1" applyBorder="1" applyAlignment="1">
      <alignment horizontal="center"/>
    </xf>
    <xf numFmtId="0" fontId="1" fillId="0" borderId="1" xfId="0" applyFont="1" applyBorder="1" applyAlignment="1">
      <alignment horizontal="left"/>
    </xf>
    <xf numFmtId="0" fontId="4" fillId="0" borderId="4" xfId="0" applyFont="1" applyBorder="1" applyAlignment="1">
      <alignment horizontal="center"/>
    </xf>
    <xf numFmtId="0" fontId="16" fillId="0" borderId="0" xfId="0" applyFont="1" applyBorder="1" applyAlignment="1">
      <alignment wrapText="1"/>
    </xf>
    <xf numFmtId="0" fontId="2" fillId="0" borderId="0" xfId="0" applyFont="1" applyBorder="1" applyAlignment="1">
      <alignment wrapText="1"/>
    </xf>
    <xf numFmtId="0" fontId="5" fillId="0" borderId="0" xfId="0" applyFont="1" applyAlignment="1">
      <alignment horizontal="left" wrapText="1"/>
    </xf>
    <xf numFmtId="0" fontId="6" fillId="0" borderId="3" xfId="0" applyFont="1" applyBorder="1" applyAlignment="1">
      <alignment horizontal="left" wrapText="1"/>
    </xf>
    <xf numFmtId="0" fontId="5" fillId="0" borderId="3" xfId="0" applyFont="1" applyBorder="1" applyAlignment="1">
      <alignment horizontal="left"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right"/>
    </xf>
    <xf numFmtId="0" fontId="6" fillId="0" borderId="1" xfId="0" applyFont="1" applyBorder="1" applyAlignment="1">
      <alignment horizontal="center" wrapText="1"/>
    </xf>
    <xf numFmtId="0" fontId="6" fillId="0" borderId="3" xfId="0" applyFont="1" applyBorder="1" applyAlignment="1">
      <alignment horizontal="center" vertical="top" wrapText="1"/>
    </xf>
    <xf numFmtId="2" fontId="6" fillId="0" borderId="3" xfId="0" applyNumberFormat="1" applyFont="1" applyBorder="1" applyAlignment="1">
      <alignment horizontal="center" vertical="top" wrapText="1"/>
    </xf>
    <xf numFmtId="0" fontId="5" fillId="0" borderId="0" xfId="0" applyFont="1" applyAlignment="1">
      <alignment horizontal="left" vertical="top" wrapText="1"/>
    </xf>
    <xf numFmtId="0" fontId="8" fillId="0" borderId="1" xfId="0" applyFont="1" applyBorder="1" applyAlignment="1">
      <alignment horizontal="left" vertical="top" wrapText="1"/>
    </xf>
    <xf numFmtId="0" fontId="6" fillId="0" borderId="1" xfId="0" applyFont="1" applyBorder="1" applyAlignment="1">
      <alignment horizontal="left" wrapText="1"/>
    </xf>
    <xf numFmtId="0" fontId="5" fillId="0" borderId="1" xfId="0" applyFont="1" applyBorder="1"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79;&#1074;&#1110;&#1090;%207-&#1084;&#1072;%20&#1092;-&#1084;&#1072;%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школи"/>
      <sheetName val="Ф.7(СФ).садки"/>
      <sheetName val="Ф.7(СФ).ДЮСШ"/>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Відділ освіти Миколаївської РДА</v>
          </cell>
        </row>
        <row r="5">
          <cell r="B5" t="str">
            <v>Миколаївський район</v>
          </cell>
        </row>
        <row r="7">
          <cell r="F7">
            <v>2</v>
          </cell>
        </row>
        <row r="10">
          <cell r="H10" t="str">
            <v>06</v>
          </cell>
          <cell r="I10" t="str">
            <v>-</v>
          </cell>
        </row>
        <row r="13">
          <cell r="A13" t="str">
            <v>за ЄДРПОУ</v>
          </cell>
          <cell r="B13" t="str">
            <v>02144619</v>
          </cell>
        </row>
        <row r="14">
          <cell r="A14" t="str">
            <v>за КОАТУУ</v>
          </cell>
        </row>
        <row r="15">
          <cell r="A15" t="str">
            <v>за КОПФГ</v>
          </cell>
          <cell r="B15">
            <v>425</v>
          </cell>
          <cell r="D15" t="str">
            <v>Державна організація (установа, заклад)</v>
          </cell>
        </row>
        <row r="19">
          <cell r="C19" t="str">
            <v>10 липня 2018р</v>
          </cell>
        </row>
        <row r="26">
          <cell r="F26" t="str">
            <v>Лехович О.І.</v>
          </cell>
        </row>
        <row r="28">
          <cell r="F28" t="str">
            <v>Коник Т.І.</v>
          </cell>
        </row>
        <row r="30">
          <cell r="F30" t="str">
            <v xml:space="preserve">Начальник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ow r="11">
          <cell r="A11" t="str">
            <v>Організаційно-правова форма господарювання</v>
          </cell>
        </row>
      </sheetData>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6">
          <cell r="A6" t="str">
            <v>про заборгованість за бюджетними коштами (форма</v>
          </cell>
          <cell r="C6" t="str">
            <v xml:space="preserve">   № 7д, </v>
          </cell>
          <cell r="D6" t="str">
            <v xml:space="preserve">   №7м)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89"/>
  <sheetViews>
    <sheetView tabSelected="1" workbookViewId="0">
      <selection activeCell="E72" sqref="E72"/>
    </sheetView>
  </sheetViews>
  <sheetFormatPr defaultRowHeight="15"/>
  <cols>
    <col min="1" max="1" width="61.7109375" customWidth="1"/>
    <col min="13" max="13" width="12.7109375" customWidth="1"/>
  </cols>
  <sheetData>
    <row r="1" spans="1:13">
      <c r="A1" s="1"/>
      <c r="B1" s="1"/>
      <c r="C1" s="1"/>
      <c r="D1" s="1"/>
      <c r="E1" s="1"/>
      <c r="F1" s="1"/>
      <c r="G1" s="1"/>
      <c r="H1" s="1"/>
      <c r="I1" s="1"/>
      <c r="J1" s="58" t="s">
        <v>0</v>
      </c>
      <c r="K1" s="58"/>
      <c r="L1" s="58"/>
      <c r="M1" s="58"/>
    </row>
    <row r="2" spans="1:13">
      <c r="A2" s="1"/>
      <c r="B2" s="1"/>
      <c r="C2" s="1"/>
      <c r="D2" s="1"/>
      <c r="E2" s="1"/>
      <c r="F2" s="1"/>
      <c r="G2" s="1"/>
      <c r="H2" s="1"/>
      <c r="I2" s="1"/>
      <c r="J2" s="58"/>
      <c r="K2" s="58"/>
      <c r="L2" s="58"/>
      <c r="M2" s="58"/>
    </row>
    <row r="3" spans="1:13">
      <c r="A3" s="1"/>
      <c r="B3" s="1"/>
      <c r="C3" s="1"/>
      <c r="D3" s="1"/>
      <c r="E3" s="1"/>
      <c r="F3" s="1"/>
      <c r="G3" s="1"/>
      <c r="H3" s="1"/>
      <c r="I3" s="1"/>
      <c r="J3" s="58"/>
      <c r="K3" s="58"/>
      <c r="L3" s="58"/>
      <c r="M3" s="58"/>
    </row>
    <row r="4" spans="1:13">
      <c r="A4" s="59" t="s">
        <v>1</v>
      </c>
      <c r="B4" s="59"/>
      <c r="C4" s="59"/>
      <c r="D4" s="59"/>
      <c r="E4" s="59"/>
      <c r="F4" s="59"/>
      <c r="G4" s="59"/>
      <c r="H4" s="59"/>
      <c r="I4" s="59"/>
      <c r="J4" s="59"/>
      <c r="K4" s="59"/>
      <c r="L4" s="59"/>
      <c r="M4" s="59"/>
    </row>
    <row r="5" spans="1:13">
      <c r="A5" s="60" t="str">
        <f>IF([1]ЗАПОЛНИТЬ!$F$7=1,CONCATENATE([1]шапки!A6),CONCATENATE([1]шапки!A6,[1]шапки!C6))</f>
        <v xml:space="preserve">про заборгованість за бюджетними коштами (форма   № 7д, </v>
      </c>
      <c r="B5" s="60"/>
      <c r="C5" s="60"/>
      <c r="D5" s="60"/>
      <c r="E5" s="60"/>
      <c r="F5" s="60"/>
      <c r="G5" s="60"/>
      <c r="H5" s="2" t="str">
        <f>IF([1]ЗАПОЛНИТЬ!$F$7=1,[1]шапки!C6,[1]шапки!D6)</f>
        <v xml:space="preserve">   №7м)</v>
      </c>
      <c r="I5" s="3" t="str">
        <f>IF([1]ЗАПОЛНИТЬ!$F$7=1,[1]шапки!D6,"")</f>
        <v/>
      </c>
      <c r="J5" s="1"/>
      <c r="K5" s="1"/>
      <c r="L5" s="3"/>
      <c r="M5" s="3"/>
    </row>
    <row r="6" spans="1:13">
      <c r="A6" s="59" t="s">
        <v>2</v>
      </c>
      <c r="B6" s="59"/>
      <c r="C6" s="59"/>
      <c r="D6" s="59"/>
      <c r="E6" s="59"/>
      <c r="F6" s="59"/>
      <c r="G6" s="59"/>
      <c r="H6" s="59"/>
      <c r="I6" s="59"/>
      <c r="J6" s="59"/>
      <c r="K6" s="59"/>
      <c r="L6" s="59"/>
      <c r="M6" s="59"/>
    </row>
    <row r="7" spans="1:13">
      <c r="A7" s="4"/>
      <c r="B7" s="4"/>
      <c r="C7" s="4"/>
      <c r="D7" s="4"/>
      <c r="E7" s="4"/>
      <c r="F7" s="4"/>
      <c r="G7" s="4"/>
      <c r="H7" s="4"/>
      <c r="I7" s="4"/>
      <c r="J7" s="4"/>
      <c r="K7" s="4"/>
      <c r="L7" s="4"/>
      <c r="M7" s="4"/>
    </row>
    <row r="8" spans="1:13">
      <c r="A8" s="4"/>
      <c r="B8" s="4"/>
      <c r="C8" s="4"/>
      <c r="D8" s="4"/>
      <c r="E8" s="4"/>
      <c r="F8" s="4"/>
      <c r="G8" s="4"/>
      <c r="H8" s="4"/>
      <c r="I8" s="4"/>
      <c r="J8" s="4"/>
      <c r="K8" s="4"/>
      <c r="L8" s="4"/>
      <c r="M8" s="5" t="s">
        <v>3</v>
      </c>
    </row>
    <row r="9" spans="1:13" ht="11.25" customHeight="1">
      <c r="A9" s="6" t="s">
        <v>4</v>
      </c>
      <c r="B9" s="61" t="str">
        <f>[1]ЗАПОЛНИТЬ!B3</f>
        <v>Відділ освіти Миколаївської РДА</v>
      </c>
      <c r="C9" s="61"/>
      <c r="D9" s="61"/>
      <c r="E9" s="61"/>
      <c r="F9" s="61"/>
      <c r="G9" s="61"/>
      <c r="H9" s="61"/>
      <c r="I9" s="61"/>
      <c r="J9" s="61"/>
      <c r="K9" s="7" t="str">
        <f>[1]ЗАПОЛНИТЬ!A13</f>
        <v>за ЄДРПОУ</v>
      </c>
      <c r="L9" s="4"/>
      <c r="M9" s="8" t="str">
        <f>[1]ЗАПОЛНИТЬ!B13</f>
        <v>02144619</v>
      </c>
    </row>
    <row r="10" spans="1:13" ht="11.25" customHeight="1">
      <c r="A10" s="9" t="s">
        <v>5</v>
      </c>
      <c r="B10" s="62" t="str">
        <f>[1]ЗАПОЛНИТЬ!B5</f>
        <v>Миколаївський район</v>
      </c>
      <c r="C10" s="62"/>
      <c r="D10" s="62"/>
      <c r="E10" s="62"/>
      <c r="F10" s="62"/>
      <c r="G10" s="62"/>
      <c r="H10" s="62"/>
      <c r="I10" s="62"/>
      <c r="J10" s="62"/>
      <c r="K10" s="7" t="str">
        <f>[1]ЗАПОЛНИТЬ!A14</f>
        <v>за КОАТУУ</v>
      </c>
      <c r="L10" s="4"/>
      <c r="M10" s="8">
        <v>4623010100</v>
      </c>
    </row>
    <row r="11" spans="1:13" ht="11.25" customHeight="1">
      <c r="A11" s="9" t="str">
        <f>[1]Ф.4.3.1.КВК2!A11</f>
        <v>Організаційно-правова форма господарювання</v>
      </c>
      <c r="B11" s="63" t="str">
        <f>[1]ЗАПОЛНИТЬ!D15</f>
        <v>Державна організація (установа, заклад)</v>
      </c>
      <c r="C11" s="63"/>
      <c r="D11" s="63"/>
      <c r="E11" s="63"/>
      <c r="F11" s="63"/>
      <c r="G11" s="63"/>
      <c r="H11" s="63"/>
      <c r="I11" s="63"/>
      <c r="J11" s="63"/>
      <c r="K11" s="7" t="str">
        <f>[1]ЗАПОЛНИТЬ!A15</f>
        <v>за КОПФГ</v>
      </c>
      <c r="L11" s="10"/>
      <c r="M11" s="8">
        <f>[1]ЗАПОЛНИТЬ!B15</f>
        <v>425</v>
      </c>
    </row>
    <row r="12" spans="1:13" ht="11.25" customHeight="1">
      <c r="A12" s="64" t="s">
        <v>6</v>
      </c>
      <c r="B12" s="64"/>
      <c r="C12" s="64"/>
      <c r="D12" s="64"/>
      <c r="E12" s="11">
        <f>[1]ЗАПОЛНИТЬ!H9</f>
        <v>0</v>
      </c>
      <c r="F12" s="65" t="str">
        <f>IF(E12&gt;0,VLOOKUP(E12,'[1]ДовидникКВК(ГОС)'!A$1:B$65536,2,FALSE),"")</f>
        <v/>
      </c>
      <c r="G12" s="65"/>
      <c r="H12" s="65"/>
      <c r="I12" s="65"/>
      <c r="J12" s="65"/>
      <c r="K12" s="65"/>
      <c r="L12" s="65"/>
      <c r="M12" s="4"/>
    </row>
    <row r="13" spans="1:13" ht="11.25" customHeight="1">
      <c r="A13" s="54" t="s">
        <v>7</v>
      </c>
      <c r="B13" s="54"/>
      <c r="C13" s="54"/>
      <c r="D13" s="54"/>
      <c r="E13" s="12"/>
      <c r="F13" s="66" t="str">
        <f>IF(E13&gt;0,VLOOKUP(E13,[1]ДовидникКПК!B$1:C$65536,2,FALSE),"")</f>
        <v/>
      </c>
      <c r="G13" s="66"/>
      <c r="H13" s="66"/>
      <c r="I13" s="66"/>
      <c r="J13" s="66"/>
      <c r="K13" s="66"/>
      <c r="L13" s="66"/>
      <c r="M13" s="67"/>
    </row>
    <row r="14" spans="1:13" ht="11.25" customHeight="1">
      <c r="A14" s="54" t="s">
        <v>8</v>
      </c>
      <c r="B14" s="54"/>
      <c r="C14" s="54"/>
      <c r="D14" s="54"/>
      <c r="E14" s="13" t="str">
        <f>[1]ЗАПОЛНИТЬ!H10</f>
        <v>06</v>
      </c>
      <c r="F14" s="55" t="str">
        <f>[1]ЗАПОЛНИТЬ!I10</f>
        <v>-</v>
      </c>
      <c r="G14" s="55"/>
      <c r="H14" s="55"/>
      <c r="I14" s="55"/>
      <c r="J14" s="55"/>
      <c r="K14" s="55"/>
      <c r="L14" s="55"/>
      <c r="M14" s="56"/>
    </row>
    <row r="15" spans="1:13" ht="22.5" customHeight="1">
      <c r="A15" s="54" t="s">
        <v>9</v>
      </c>
      <c r="B15" s="54"/>
      <c r="C15" s="54"/>
      <c r="D15" s="54"/>
      <c r="E15" s="14" t="s">
        <v>97</v>
      </c>
      <c r="F15" s="55" t="str">
        <f>VLOOKUP(RIGHT(E15,4),[1]КПКВМБ!A$1:B$65536,2,FALSE)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G15" s="55"/>
      <c r="H15" s="55"/>
      <c r="I15" s="55"/>
      <c r="J15" s="55"/>
      <c r="K15" s="55"/>
      <c r="L15" s="55"/>
      <c r="M15" s="56"/>
    </row>
    <row r="16" spans="1:13" ht="17.25" customHeight="1">
      <c r="A16" s="15" t="s">
        <v>10</v>
      </c>
      <c r="B16" s="4"/>
      <c r="C16" s="4"/>
      <c r="D16" s="4"/>
      <c r="E16" s="4"/>
      <c r="F16" s="4"/>
      <c r="G16" s="4"/>
      <c r="H16" s="4"/>
      <c r="I16" s="4"/>
      <c r="J16" s="4"/>
      <c r="K16" s="4"/>
      <c r="L16" s="4"/>
      <c r="M16" s="4"/>
    </row>
    <row r="17" spans="1:13" ht="15.75" customHeight="1">
      <c r="A17" s="16" t="s">
        <v>11</v>
      </c>
      <c r="B17" s="4"/>
      <c r="C17" s="4"/>
      <c r="D17" s="4"/>
      <c r="E17" s="4"/>
      <c r="F17" s="4"/>
      <c r="G17" s="4"/>
      <c r="H17" s="4"/>
      <c r="I17" s="4"/>
      <c r="J17" s="4"/>
      <c r="K17" s="4"/>
      <c r="L17" s="4"/>
      <c r="M17" s="4"/>
    </row>
    <row r="18" spans="1:13" ht="15.75" thickBot="1">
      <c r="A18" s="57" t="s">
        <v>98</v>
      </c>
      <c r="B18" s="57"/>
      <c r="C18" s="57"/>
      <c r="D18" s="57"/>
      <c r="E18" s="57"/>
      <c r="F18" s="57"/>
      <c r="G18" s="57"/>
      <c r="H18" s="57"/>
      <c r="I18" s="57"/>
      <c r="J18" s="57"/>
      <c r="K18" s="57"/>
      <c r="L18" s="57"/>
      <c r="M18" s="4"/>
    </row>
    <row r="19" spans="1:13" ht="16.5" thickTop="1" thickBot="1">
      <c r="A19" s="48" t="s">
        <v>12</v>
      </c>
      <c r="B19" s="48" t="s">
        <v>13</v>
      </c>
      <c r="C19" s="48" t="s">
        <v>14</v>
      </c>
      <c r="D19" s="48" t="s">
        <v>15</v>
      </c>
      <c r="E19" s="48"/>
      <c r="F19" s="48"/>
      <c r="G19" s="48"/>
      <c r="H19" s="48" t="s">
        <v>16</v>
      </c>
      <c r="I19" s="48"/>
      <c r="J19" s="48"/>
      <c r="K19" s="48"/>
      <c r="L19" s="48"/>
      <c r="M19" s="48" t="s">
        <v>17</v>
      </c>
    </row>
    <row r="20" spans="1:13" ht="16.5" thickTop="1" thickBot="1">
      <c r="A20" s="48"/>
      <c r="B20" s="48"/>
      <c r="C20" s="48"/>
      <c r="D20" s="48" t="s">
        <v>18</v>
      </c>
      <c r="E20" s="48" t="s">
        <v>19</v>
      </c>
      <c r="F20" s="48"/>
      <c r="G20" s="48" t="s">
        <v>20</v>
      </c>
      <c r="H20" s="48" t="s">
        <v>21</v>
      </c>
      <c r="I20" s="48" t="s">
        <v>19</v>
      </c>
      <c r="J20" s="48"/>
      <c r="K20" s="48"/>
      <c r="L20" s="48" t="s">
        <v>20</v>
      </c>
      <c r="M20" s="48"/>
    </row>
    <row r="21" spans="1:13" ht="16.5" thickTop="1" thickBot="1">
      <c r="A21" s="48"/>
      <c r="B21" s="48"/>
      <c r="C21" s="48"/>
      <c r="D21" s="48"/>
      <c r="E21" s="48" t="s">
        <v>22</v>
      </c>
      <c r="F21" s="48" t="s">
        <v>23</v>
      </c>
      <c r="G21" s="48"/>
      <c r="H21" s="48"/>
      <c r="I21" s="48" t="s">
        <v>22</v>
      </c>
      <c r="J21" s="51" t="s">
        <v>24</v>
      </c>
      <c r="K21" s="51"/>
      <c r="L21" s="48"/>
      <c r="M21" s="48"/>
    </row>
    <row r="22" spans="1:13" ht="16.5" thickTop="1" thickBot="1">
      <c r="A22" s="48"/>
      <c r="B22" s="48"/>
      <c r="C22" s="48"/>
      <c r="D22" s="48"/>
      <c r="E22" s="48"/>
      <c r="F22" s="48"/>
      <c r="G22" s="48"/>
      <c r="H22" s="48"/>
      <c r="I22" s="48"/>
      <c r="J22" s="48" t="s">
        <v>25</v>
      </c>
      <c r="K22" s="48" t="s">
        <v>26</v>
      </c>
      <c r="L22" s="48"/>
      <c r="M22" s="48"/>
    </row>
    <row r="23" spans="1:13" ht="16.5" thickTop="1" thickBot="1">
      <c r="A23" s="48"/>
      <c r="B23" s="48"/>
      <c r="C23" s="48"/>
      <c r="D23" s="48"/>
      <c r="E23" s="48"/>
      <c r="F23" s="48"/>
      <c r="G23" s="48"/>
      <c r="H23" s="48"/>
      <c r="I23" s="48"/>
      <c r="J23" s="48"/>
      <c r="K23" s="48"/>
      <c r="L23" s="48"/>
      <c r="M23" s="48"/>
    </row>
    <row r="24" spans="1:13" ht="16.5" thickTop="1" thickBot="1">
      <c r="A24" s="48"/>
      <c r="B24" s="48"/>
      <c r="C24" s="48"/>
      <c r="D24" s="48"/>
      <c r="E24" s="48"/>
      <c r="F24" s="48"/>
      <c r="G24" s="48"/>
      <c r="H24" s="48"/>
      <c r="I24" s="48"/>
      <c r="J24" s="48"/>
      <c r="K24" s="48"/>
      <c r="L24" s="48"/>
      <c r="M24" s="48"/>
    </row>
    <row r="25" spans="1:13" ht="16.5" thickTop="1" thickBot="1">
      <c r="A25" s="17">
        <v>1</v>
      </c>
      <c r="B25" s="17">
        <v>2</v>
      </c>
      <c r="C25" s="17">
        <v>3</v>
      </c>
      <c r="D25" s="17">
        <v>4</v>
      </c>
      <c r="E25" s="17">
        <v>5</v>
      </c>
      <c r="F25" s="17">
        <v>6</v>
      </c>
      <c r="G25" s="17">
        <v>7</v>
      </c>
      <c r="H25" s="17">
        <v>8</v>
      </c>
      <c r="I25" s="17">
        <v>9</v>
      </c>
      <c r="J25" s="17">
        <v>10</v>
      </c>
      <c r="K25" s="17">
        <v>11</v>
      </c>
      <c r="L25" s="17">
        <v>12</v>
      </c>
      <c r="M25" s="17">
        <v>13</v>
      </c>
    </row>
    <row r="26" spans="1:13" ht="12.75" customHeight="1" thickTop="1" thickBot="1">
      <c r="A26" s="18" t="s">
        <v>27</v>
      </c>
      <c r="B26" s="18" t="s">
        <v>28</v>
      </c>
      <c r="C26" s="19" t="s">
        <v>29</v>
      </c>
      <c r="D26" s="20">
        <v>700.87</v>
      </c>
      <c r="E26" s="20">
        <v>1407.39</v>
      </c>
      <c r="F26" s="21">
        <v>0</v>
      </c>
      <c r="G26" s="21">
        <v>0</v>
      </c>
      <c r="H26" s="20">
        <v>10946.33</v>
      </c>
      <c r="I26" s="20">
        <v>4962.7700000000004</v>
      </c>
      <c r="J26" s="21">
        <v>0</v>
      </c>
      <c r="K26" s="22" t="s">
        <v>28</v>
      </c>
      <c r="L26" s="21">
        <v>0</v>
      </c>
      <c r="M26" s="23" t="s">
        <v>28</v>
      </c>
    </row>
    <row r="27" spans="1:13" ht="12.75" customHeight="1" thickTop="1" thickBot="1">
      <c r="A27" s="24" t="s">
        <v>30</v>
      </c>
      <c r="B27" s="24" t="s">
        <v>28</v>
      </c>
      <c r="C27" s="19" t="s">
        <v>31</v>
      </c>
      <c r="D27" s="25">
        <f>D28+D63</f>
        <v>0</v>
      </c>
      <c r="E27" s="25">
        <f>E28+E63</f>
        <v>119000</v>
      </c>
      <c r="F27" s="25">
        <f t="shared" ref="F27:L27" si="0">F28+F63</f>
        <v>0</v>
      </c>
      <c r="G27" s="25">
        <f t="shared" si="0"/>
        <v>0</v>
      </c>
      <c r="H27" s="25">
        <f t="shared" si="0"/>
        <v>0</v>
      </c>
      <c r="I27" s="25">
        <f t="shared" si="0"/>
        <v>0</v>
      </c>
      <c r="J27" s="25">
        <f t="shared" si="0"/>
        <v>0</v>
      </c>
      <c r="K27" s="25">
        <f t="shared" si="0"/>
        <v>0</v>
      </c>
      <c r="L27" s="25">
        <f t="shared" si="0"/>
        <v>0</v>
      </c>
      <c r="M27" s="25">
        <f>M28+M63</f>
        <v>0</v>
      </c>
    </row>
    <row r="28" spans="1:13" ht="22.5" customHeight="1" thickTop="1" thickBot="1">
      <c r="A28" s="26" t="s">
        <v>32</v>
      </c>
      <c r="B28" s="18">
        <v>2000</v>
      </c>
      <c r="C28" s="27" t="s">
        <v>33</v>
      </c>
      <c r="D28" s="25">
        <f>D29+D34+D51+D54+D58+D62</f>
        <v>0</v>
      </c>
      <c r="E28" s="25">
        <f t="shared" ref="E28:M28" si="1">E29+E34+E51+E54+E58+E62</f>
        <v>0</v>
      </c>
      <c r="F28" s="25">
        <f t="shared" si="1"/>
        <v>0</v>
      </c>
      <c r="G28" s="25">
        <f t="shared" si="1"/>
        <v>0</v>
      </c>
      <c r="H28" s="25">
        <f t="shared" si="1"/>
        <v>0</v>
      </c>
      <c r="I28" s="25">
        <f t="shared" si="1"/>
        <v>0</v>
      </c>
      <c r="J28" s="25">
        <f t="shared" si="1"/>
        <v>0</v>
      </c>
      <c r="K28" s="25">
        <f t="shared" si="1"/>
        <v>0</v>
      </c>
      <c r="L28" s="25">
        <f t="shared" si="1"/>
        <v>0</v>
      </c>
      <c r="M28" s="25">
        <f t="shared" si="1"/>
        <v>0</v>
      </c>
    </row>
    <row r="29" spans="1:13" ht="12.75" customHeight="1" thickTop="1" thickBot="1">
      <c r="A29" s="28" t="s">
        <v>34</v>
      </c>
      <c r="B29" s="26">
        <v>2100</v>
      </c>
      <c r="C29" s="27" t="s">
        <v>35</v>
      </c>
      <c r="D29" s="25">
        <f>D30+D33</f>
        <v>0</v>
      </c>
      <c r="E29" s="25">
        <f t="shared" ref="E29:M29" si="2">E30+E33</f>
        <v>0</v>
      </c>
      <c r="F29" s="25">
        <f t="shared" si="2"/>
        <v>0</v>
      </c>
      <c r="G29" s="25">
        <f t="shared" si="2"/>
        <v>0</v>
      </c>
      <c r="H29" s="25">
        <f t="shared" si="2"/>
        <v>0</v>
      </c>
      <c r="I29" s="25">
        <f t="shared" si="2"/>
        <v>0</v>
      </c>
      <c r="J29" s="25">
        <f t="shared" si="2"/>
        <v>0</v>
      </c>
      <c r="K29" s="25">
        <f t="shared" si="2"/>
        <v>0</v>
      </c>
      <c r="L29" s="25">
        <f t="shared" si="2"/>
        <v>0</v>
      </c>
      <c r="M29" s="25">
        <f t="shared" si="2"/>
        <v>0</v>
      </c>
    </row>
    <row r="30" spans="1:13" ht="12.75" customHeight="1" thickTop="1" thickBot="1">
      <c r="A30" s="29" t="s">
        <v>36</v>
      </c>
      <c r="B30" s="30">
        <v>2110</v>
      </c>
      <c r="C30" s="31" t="s">
        <v>37</v>
      </c>
      <c r="D30" s="32">
        <f>SUM(D31:D32)</f>
        <v>0</v>
      </c>
      <c r="E30" s="32">
        <f t="shared" ref="E30:L30" si="3">SUM(E31:E32)</f>
        <v>0</v>
      </c>
      <c r="F30" s="32">
        <f t="shared" si="3"/>
        <v>0</v>
      </c>
      <c r="G30" s="32">
        <f t="shared" si="3"/>
        <v>0</v>
      </c>
      <c r="H30" s="32">
        <f t="shared" si="3"/>
        <v>0</v>
      </c>
      <c r="I30" s="32">
        <f t="shared" si="3"/>
        <v>0</v>
      </c>
      <c r="J30" s="32">
        <f t="shared" si="3"/>
        <v>0</v>
      </c>
      <c r="K30" s="32">
        <f t="shared" si="3"/>
        <v>0</v>
      </c>
      <c r="L30" s="32">
        <f t="shared" si="3"/>
        <v>0</v>
      </c>
      <c r="M30" s="32">
        <f>SUM(M31:M32)</f>
        <v>0</v>
      </c>
    </row>
    <row r="31" spans="1:13" ht="12.75" customHeight="1" thickTop="1" thickBot="1">
      <c r="A31" s="33" t="s">
        <v>38</v>
      </c>
      <c r="B31" s="34">
        <v>2111</v>
      </c>
      <c r="C31" s="35" t="s">
        <v>39</v>
      </c>
      <c r="D31" s="21">
        <v>0</v>
      </c>
      <c r="E31" s="21">
        <v>0</v>
      </c>
      <c r="F31" s="21">
        <v>0</v>
      </c>
      <c r="G31" s="21">
        <v>0</v>
      </c>
      <c r="H31" s="21">
        <v>0</v>
      </c>
      <c r="I31" s="25">
        <f>SUM(J31:K31)</f>
        <v>0</v>
      </c>
      <c r="J31" s="21">
        <v>0</v>
      </c>
      <c r="K31" s="21">
        <v>0</v>
      </c>
      <c r="L31" s="21">
        <v>0</v>
      </c>
      <c r="M31" s="36">
        <f>I31</f>
        <v>0</v>
      </c>
    </row>
    <row r="32" spans="1:13" ht="12.75" customHeight="1" thickTop="1" thickBot="1">
      <c r="A32" s="33" t="s">
        <v>40</v>
      </c>
      <c r="B32" s="34">
        <v>2112</v>
      </c>
      <c r="C32" s="35" t="s">
        <v>41</v>
      </c>
      <c r="D32" s="21">
        <v>0</v>
      </c>
      <c r="E32" s="21">
        <v>0</v>
      </c>
      <c r="F32" s="21">
        <v>0</v>
      </c>
      <c r="G32" s="21">
        <v>0</v>
      </c>
      <c r="H32" s="21">
        <v>0</v>
      </c>
      <c r="I32" s="25">
        <f>SUM(J32:K32)</f>
        <v>0</v>
      </c>
      <c r="J32" s="21">
        <v>0</v>
      </c>
      <c r="K32" s="21">
        <v>0</v>
      </c>
      <c r="L32" s="21">
        <v>0</v>
      </c>
      <c r="M32" s="36">
        <f>I32</f>
        <v>0</v>
      </c>
    </row>
    <row r="33" spans="1:13" ht="12.75" customHeight="1" thickTop="1" thickBot="1">
      <c r="A33" s="37" t="s">
        <v>42</v>
      </c>
      <c r="B33" s="30">
        <v>2120</v>
      </c>
      <c r="C33" s="31" t="s">
        <v>43</v>
      </c>
      <c r="D33" s="38">
        <v>0</v>
      </c>
      <c r="E33" s="38">
        <v>0</v>
      </c>
      <c r="F33" s="38">
        <v>0</v>
      </c>
      <c r="G33" s="38">
        <v>0</v>
      </c>
      <c r="H33" s="38">
        <v>0</v>
      </c>
      <c r="I33" s="39">
        <f>SUM(J33:K33)</f>
        <v>0</v>
      </c>
      <c r="J33" s="38">
        <v>0</v>
      </c>
      <c r="K33" s="38">
        <v>0</v>
      </c>
      <c r="L33" s="38">
        <v>0</v>
      </c>
      <c r="M33" s="32">
        <f>I33</f>
        <v>0</v>
      </c>
    </row>
    <row r="34" spans="1:13" ht="12.75" customHeight="1" thickTop="1" thickBot="1">
      <c r="A34" s="28" t="s">
        <v>44</v>
      </c>
      <c r="B34" s="26">
        <v>2200</v>
      </c>
      <c r="C34" s="27" t="s">
        <v>45</v>
      </c>
      <c r="D34" s="39">
        <f>SUM(D35:D41)+D48</f>
        <v>0</v>
      </c>
      <c r="E34" s="39">
        <f t="shared" ref="E34:M34" si="4">SUM(E35:E41)+E48</f>
        <v>0</v>
      </c>
      <c r="F34" s="39">
        <f t="shared" si="4"/>
        <v>0</v>
      </c>
      <c r="G34" s="39">
        <f t="shared" si="4"/>
        <v>0</v>
      </c>
      <c r="H34" s="39">
        <f t="shared" si="4"/>
        <v>0</v>
      </c>
      <c r="I34" s="39">
        <f t="shared" si="4"/>
        <v>0</v>
      </c>
      <c r="J34" s="39">
        <f t="shared" si="4"/>
        <v>0</v>
      </c>
      <c r="K34" s="39">
        <f t="shared" si="4"/>
        <v>0</v>
      </c>
      <c r="L34" s="39">
        <f t="shared" si="4"/>
        <v>0</v>
      </c>
      <c r="M34" s="39">
        <f t="shared" si="4"/>
        <v>0</v>
      </c>
    </row>
    <row r="35" spans="1:13" ht="12.75" customHeight="1" thickTop="1" thickBot="1">
      <c r="A35" s="29" t="s">
        <v>46</v>
      </c>
      <c r="B35" s="30">
        <v>2210</v>
      </c>
      <c r="C35" s="30">
        <v>100</v>
      </c>
      <c r="D35" s="38">
        <v>0</v>
      </c>
      <c r="E35" s="38">
        <v>0</v>
      </c>
      <c r="F35" s="38">
        <v>0</v>
      </c>
      <c r="G35" s="38">
        <v>0</v>
      </c>
      <c r="H35" s="38">
        <v>0</v>
      </c>
      <c r="I35" s="39">
        <f t="shared" ref="I35:I40" si="5">SUM(J35:K35)</f>
        <v>0</v>
      </c>
      <c r="J35" s="38">
        <v>0</v>
      </c>
      <c r="K35" s="38">
        <v>0</v>
      </c>
      <c r="L35" s="38">
        <v>0</v>
      </c>
      <c r="M35" s="32">
        <f t="shared" ref="M35:M40" si="6">I35</f>
        <v>0</v>
      </c>
    </row>
    <row r="36" spans="1:13" ht="12.75" customHeight="1" thickTop="1" thickBot="1">
      <c r="A36" s="29" t="s">
        <v>47</v>
      </c>
      <c r="B36" s="30">
        <v>2220</v>
      </c>
      <c r="C36" s="30">
        <v>110</v>
      </c>
      <c r="D36" s="38">
        <v>0</v>
      </c>
      <c r="E36" s="38">
        <v>0</v>
      </c>
      <c r="F36" s="38">
        <v>0</v>
      </c>
      <c r="G36" s="38">
        <v>0</v>
      </c>
      <c r="H36" s="38">
        <v>0</v>
      </c>
      <c r="I36" s="39">
        <f t="shared" si="5"/>
        <v>0</v>
      </c>
      <c r="J36" s="38">
        <v>0</v>
      </c>
      <c r="K36" s="38">
        <v>0</v>
      </c>
      <c r="L36" s="38">
        <v>0</v>
      </c>
      <c r="M36" s="32">
        <f t="shared" si="6"/>
        <v>0</v>
      </c>
    </row>
    <row r="37" spans="1:13" ht="12.75" customHeight="1" thickTop="1" thickBot="1">
      <c r="A37" s="29" t="s">
        <v>48</v>
      </c>
      <c r="B37" s="30">
        <v>2230</v>
      </c>
      <c r="C37" s="30">
        <v>120</v>
      </c>
      <c r="D37" s="38">
        <v>0</v>
      </c>
      <c r="E37" s="38">
        <v>0</v>
      </c>
      <c r="F37" s="38">
        <v>0</v>
      </c>
      <c r="G37" s="38">
        <v>0</v>
      </c>
      <c r="H37" s="38">
        <v>0</v>
      </c>
      <c r="I37" s="39">
        <f t="shared" si="5"/>
        <v>0</v>
      </c>
      <c r="J37" s="38">
        <v>0</v>
      </c>
      <c r="K37" s="38">
        <v>0</v>
      </c>
      <c r="L37" s="38">
        <v>0</v>
      </c>
      <c r="M37" s="32">
        <f t="shared" si="6"/>
        <v>0</v>
      </c>
    </row>
    <row r="38" spans="1:13" ht="12.75" customHeight="1" thickTop="1" thickBot="1">
      <c r="A38" s="29" t="s">
        <v>49</v>
      </c>
      <c r="B38" s="30">
        <v>2240</v>
      </c>
      <c r="C38" s="30">
        <v>130</v>
      </c>
      <c r="D38" s="38">
        <v>0</v>
      </c>
      <c r="E38" s="38">
        <v>0</v>
      </c>
      <c r="F38" s="38">
        <v>0</v>
      </c>
      <c r="G38" s="38">
        <v>0</v>
      </c>
      <c r="H38" s="38">
        <v>0</v>
      </c>
      <c r="I38" s="39">
        <f t="shared" si="5"/>
        <v>0</v>
      </c>
      <c r="J38" s="38">
        <v>0</v>
      </c>
      <c r="K38" s="38">
        <v>0</v>
      </c>
      <c r="L38" s="38">
        <v>0</v>
      </c>
      <c r="M38" s="32">
        <f t="shared" si="6"/>
        <v>0</v>
      </c>
    </row>
    <row r="39" spans="1:13" ht="12.75" customHeight="1" thickTop="1" thickBot="1">
      <c r="A39" s="29" t="s">
        <v>50</v>
      </c>
      <c r="B39" s="30">
        <v>2250</v>
      </c>
      <c r="C39" s="30">
        <v>140</v>
      </c>
      <c r="D39" s="38">
        <v>0</v>
      </c>
      <c r="E39" s="38">
        <v>0</v>
      </c>
      <c r="F39" s="38">
        <v>0</v>
      </c>
      <c r="G39" s="38">
        <v>0</v>
      </c>
      <c r="H39" s="38">
        <v>0</v>
      </c>
      <c r="I39" s="39">
        <f t="shared" si="5"/>
        <v>0</v>
      </c>
      <c r="J39" s="38">
        <v>0</v>
      </c>
      <c r="K39" s="38">
        <v>0</v>
      </c>
      <c r="L39" s="38">
        <v>0</v>
      </c>
      <c r="M39" s="32">
        <f t="shared" si="6"/>
        <v>0</v>
      </c>
    </row>
    <row r="40" spans="1:13" ht="12.75" customHeight="1" thickTop="1" thickBot="1">
      <c r="A40" s="37" t="s">
        <v>51</v>
      </c>
      <c r="B40" s="30">
        <v>2260</v>
      </c>
      <c r="C40" s="30">
        <v>150</v>
      </c>
      <c r="D40" s="38">
        <v>0</v>
      </c>
      <c r="E40" s="38">
        <v>0</v>
      </c>
      <c r="F40" s="38">
        <v>0</v>
      </c>
      <c r="G40" s="38">
        <v>0</v>
      </c>
      <c r="H40" s="38">
        <v>0</v>
      </c>
      <c r="I40" s="39">
        <f t="shared" si="5"/>
        <v>0</v>
      </c>
      <c r="J40" s="38">
        <v>0</v>
      </c>
      <c r="K40" s="38">
        <v>0</v>
      </c>
      <c r="L40" s="38">
        <v>0</v>
      </c>
      <c r="M40" s="32">
        <f t="shared" si="6"/>
        <v>0</v>
      </c>
    </row>
    <row r="41" spans="1:13" ht="12.75" customHeight="1" thickTop="1" thickBot="1">
      <c r="A41" s="37" t="s">
        <v>52</v>
      </c>
      <c r="B41" s="30">
        <v>2270</v>
      </c>
      <c r="C41" s="30">
        <v>160</v>
      </c>
      <c r="D41" s="32">
        <f>SUM(D42:D47)</f>
        <v>0</v>
      </c>
      <c r="E41" s="32">
        <f t="shared" ref="E41:M41" si="7">SUM(E42:E47)</f>
        <v>0</v>
      </c>
      <c r="F41" s="32">
        <f t="shared" si="7"/>
        <v>0</v>
      </c>
      <c r="G41" s="32">
        <f t="shared" si="7"/>
        <v>0</v>
      </c>
      <c r="H41" s="32">
        <f t="shared" si="7"/>
        <v>0</v>
      </c>
      <c r="I41" s="32">
        <f t="shared" si="7"/>
        <v>0</v>
      </c>
      <c r="J41" s="32">
        <f t="shared" si="7"/>
        <v>0</v>
      </c>
      <c r="K41" s="32">
        <f t="shared" si="7"/>
        <v>0</v>
      </c>
      <c r="L41" s="32">
        <f t="shared" si="7"/>
        <v>0</v>
      </c>
      <c r="M41" s="32">
        <f t="shared" si="7"/>
        <v>0</v>
      </c>
    </row>
    <row r="42" spans="1:13" ht="12" customHeight="1" thickTop="1" thickBot="1">
      <c r="A42" s="33" t="s">
        <v>53</v>
      </c>
      <c r="B42" s="34">
        <v>2271</v>
      </c>
      <c r="C42" s="34">
        <v>170</v>
      </c>
      <c r="D42" s="21">
        <v>0</v>
      </c>
      <c r="E42" s="21">
        <v>0</v>
      </c>
      <c r="F42" s="21">
        <v>0</v>
      </c>
      <c r="G42" s="21">
        <v>0</v>
      </c>
      <c r="H42" s="21">
        <v>0</v>
      </c>
      <c r="I42" s="36">
        <f t="shared" ref="I42:I47" si="8">SUM(J42:K42)</f>
        <v>0</v>
      </c>
      <c r="J42" s="21">
        <v>0</v>
      </c>
      <c r="K42" s="21">
        <v>0</v>
      </c>
      <c r="L42" s="21">
        <v>0</v>
      </c>
      <c r="M42" s="36">
        <f t="shared" ref="M42:M47" si="9">I42</f>
        <v>0</v>
      </c>
    </row>
    <row r="43" spans="1:13" ht="12.75" customHeight="1" thickTop="1" thickBot="1">
      <c r="A43" s="33" t="s">
        <v>54</v>
      </c>
      <c r="B43" s="34">
        <v>2272</v>
      </c>
      <c r="C43" s="34">
        <v>180</v>
      </c>
      <c r="D43" s="21">
        <v>0</v>
      </c>
      <c r="E43" s="21">
        <v>0</v>
      </c>
      <c r="F43" s="21">
        <v>0</v>
      </c>
      <c r="G43" s="21">
        <v>0</v>
      </c>
      <c r="H43" s="21">
        <v>0</v>
      </c>
      <c r="I43" s="36">
        <f t="shared" si="8"/>
        <v>0</v>
      </c>
      <c r="J43" s="21">
        <v>0</v>
      </c>
      <c r="K43" s="21">
        <v>0</v>
      </c>
      <c r="L43" s="21">
        <v>0</v>
      </c>
      <c r="M43" s="36">
        <f t="shared" si="9"/>
        <v>0</v>
      </c>
    </row>
    <row r="44" spans="1:13" ht="12.75" customHeight="1" thickTop="1" thickBot="1">
      <c r="A44" s="33" t="s">
        <v>55</v>
      </c>
      <c r="B44" s="34">
        <v>2273</v>
      </c>
      <c r="C44" s="34">
        <v>190</v>
      </c>
      <c r="D44" s="21">
        <v>0</v>
      </c>
      <c r="E44" s="21">
        <v>0</v>
      </c>
      <c r="F44" s="21">
        <v>0</v>
      </c>
      <c r="G44" s="21">
        <v>0</v>
      </c>
      <c r="H44" s="21">
        <v>0</v>
      </c>
      <c r="I44" s="36">
        <f t="shared" si="8"/>
        <v>0</v>
      </c>
      <c r="J44" s="21">
        <v>0</v>
      </c>
      <c r="K44" s="21">
        <v>0</v>
      </c>
      <c r="L44" s="21">
        <v>0</v>
      </c>
      <c r="M44" s="36">
        <f t="shared" si="9"/>
        <v>0</v>
      </c>
    </row>
    <row r="45" spans="1:13" ht="12.75" customHeight="1" thickTop="1" thickBot="1">
      <c r="A45" s="33" t="s">
        <v>56</v>
      </c>
      <c r="B45" s="34">
        <v>2274</v>
      </c>
      <c r="C45" s="34">
        <v>200</v>
      </c>
      <c r="D45" s="21">
        <v>0</v>
      </c>
      <c r="E45" s="21">
        <v>0</v>
      </c>
      <c r="F45" s="21">
        <v>0</v>
      </c>
      <c r="G45" s="21">
        <v>0</v>
      </c>
      <c r="H45" s="21">
        <v>0</v>
      </c>
      <c r="I45" s="36">
        <f t="shared" si="8"/>
        <v>0</v>
      </c>
      <c r="J45" s="21">
        <v>0</v>
      </c>
      <c r="K45" s="21">
        <v>0</v>
      </c>
      <c r="L45" s="21">
        <v>0</v>
      </c>
      <c r="M45" s="36">
        <f t="shared" si="9"/>
        <v>0</v>
      </c>
    </row>
    <row r="46" spans="1:13" ht="12" customHeight="1" thickTop="1" thickBot="1">
      <c r="A46" s="33" t="s">
        <v>57</v>
      </c>
      <c r="B46" s="34">
        <v>2275</v>
      </c>
      <c r="C46" s="34">
        <v>210</v>
      </c>
      <c r="D46" s="21">
        <v>0</v>
      </c>
      <c r="E46" s="21">
        <v>0</v>
      </c>
      <c r="F46" s="21">
        <v>0</v>
      </c>
      <c r="G46" s="21">
        <v>0</v>
      </c>
      <c r="H46" s="21">
        <v>0</v>
      </c>
      <c r="I46" s="36">
        <f t="shared" si="8"/>
        <v>0</v>
      </c>
      <c r="J46" s="21">
        <v>0</v>
      </c>
      <c r="K46" s="21">
        <v>0</v>
      </c>
      <c r="L46" s="21">
        <v>0</v>
      </c>
      <c r="M46" s="36">
        <f t="shared" si="9"/>
        <v>0</v>
      </c>
    </row>
    <row r="47" spans="1:13" ht="12.75" customHeight="1" thickTop="1" thickBot="1">
      <c r="A47" s="33" t="s">
        <v>58</v>
      </c>
      <c r="B47" s="34">
        <v>2276</v>
      </c>
      <c r="C47" s="34">
        <v>220</v>
      </c>
      <c r="D47" s="21">
        <v>0</v>
      </c>
      <c r="E47" s="21">
        <v>0</v>
      </c>
      <c r="F47" s="21">
        <v>0</v>
      </c>
      <c r="G47" s="21">
        <v>0</v>
      </c>
      <c r="H47" s="21">
        <v>0</v>
      </c>
      <c r="I47" s="36">
        <f t="shared" si="8"/>
        <v>0</v>
      </c>
      <c r="J47" s="21">
        <v>0</v>
      </c>
      <c r="K47" s="21">
        <v>0</v>
      </c>
      <c r="L47" s="21">
        <v>0</v>
      </c>
      <c r="M47" s="36">
        <f t="shared" si="9"/>
        <v>0</v>
      </c>
    </row>
    <row r="48" spans="1:13" ht="21" customHeight="1" thickTop="1" thickBot="1">
      <c r="A48" s="37" t="s">
        <v>59</v>
      </c>
      <c r="B48" s="30">
        <v>2280</v>
      </c>
      <c r="C48" s="30">
        <v>230</v>
      </c>
      <c r="D48" s="32">
        <f>SUM(D49:D50)</f>
        <v>0</v>
      </c>
      <c r="E48" s="32">
        <f t="shared" ref="E48:M48" si="10">SUM(E49:E50)</f>
        <v>0</v>
      </c>
      <c r="F48" s="32">
        <f t="shared" si="10"/>
        <v>0</v>
      </c>
      <c r="G48" s="32">
        <f t="shared" si="10"/>
        <v>0</v>
      </c>
      <c r="H48" s="32">
        <f t="shared" si="10"/>
        <v>0</v>
      </c>
      <c r="I48" s="32">
        <f t="shared" si="10"/>
        <v>0</v>
      </c>
      <c r="J48" s="32">
        <f t="shared" si="10"/>
        <v>0</v>
      </c>
      <c r="K48" s="32">
        <f t="shared" si="10"/>
        <v>0</v>
      </c>
      <c r="L48" s="32">
        <f t="shared" si="10"/>
        <v>0</v>
      </c>
      <c r="M48" s="32">
        <f t="shared" si="10"/>
        <v>0</v>
      </c>
    </row>
    <row r="49" spans="1:13" ht="22.5" customHeight="1" thickTop="1" thickBot="1">
      <c r="A49" s="40" t="s">
        <v>60</v>
      </c>
      <c r="B49" s="34">
        <v>2281</v>
      </c>
      <c r="C49" s="34">
        <v>240</v>
      </c>
      <c r="D49" s="21">
        <v>0</v>
      </c>
      <c r="E49" s="21">
        <v>0</v>
      </c>
      <c r="F49" s="21">
        <v>0</v>
      </c>
      <c r="G49" s="21">
        <v>0</v>
      </c>
      <c r="H49" s="21">
        <v>0</v>
      </c>
      <c r="I49" s="36">
        <f>SUM(J49:K49)</f>
        <v>0</v>
      </c>
      <c r="J49" s="21">
        <v>0</v>
      </c>
      <c r="K49" s="21">
        <v>0</v>
      </c>
      <c r="L49" s="21">
        <v>0</v>
      </c>
      <c r="M49" s="21">
        <f>I49</f>
        <v>0</v>
      </c>
    </row>
    <row r="50" spans="1:13" ht="21.75" customHeight="1" thickTop="1" thickBot="1">
      <c r="A50" s="40" t="s">
        <v>61</v>
      </c>
      <c r="B50" s="34">
        <v>2282</v>
      </c>
      <c r="C50" s="34">
        <v>250</v>
      </c>
      <c r="D50" s="21">
        <v>0</v>
      </c>
      <c r="E50" s="21">
        <v>0</v>
      </c>
      <c r="F50" s="21">
        <v>0</v>
      </c>
      <c r="G50" s="21">
        <v>0</v>
      </c>
      <c r="H50" s="21">
        <v>0</v>
      </c>
      <c r="I50" s="36">
        <f>SUM(J50:K50)</f>
        <v>0</v>
      </c>
      <c r="J50" s="21">
        <v>0</v>
      </c>
      <c r="K50" s="21">
        <v>0</v>
      </c>
      <c r="L50" s="21">
        <v>0</v>
      </c>
      <c r="M50" s="21">
        <f>I50</f>
        <v>0</v>
      </c>
    </row>
    <row r="51" spans="1:13" ht="12.75" customHeight="1" thickTop="1" thickBot="1">
      <c r="A51" s="41" t="s">
        <v>62</v>
      </c>
      <c r="B51" s="26">
        <v>2400</v>
      </c>
      <c r="C51" s="26">
        <v>260</v>
      </c>
      <c r="D51" s="25">
        <f>SUM(D52:D53)</f>
        <v>0</v>
      </c>
      <c r="E51" s="25">
        <f t="shared" ref="E51:M51" si="11">SUM(E52:E53)</f>
        <v>0</v>
      </c>
      <c r="F51" s="25">
        <f t="shared" si="11"/>
        <v>0</v>
      </c>
      <c r="G51" s="25">
        <f t="shared" si="11"/>
        <v>0</v>
      </c>
      <c r="H51" s="25">
        <f t="shared" si="11"/>
        <v>0</v>
      </c>
      <c r="I51" s="25">
        <f t="shared" si="11"/>
        <v>0</v>
      </c>
      <c r="J51" s="25">
        <f t="shared" si="11"/>
        <v>0</v>
      </c>
      <c r="K51" s="25">
        <f t="shared" si="11"/>
        <v>0</v>
      </c>
      <c r="L51" s="25">
        <f t="shared" si="11"/>
        <v>0</v>
      </c>
      <c r="M51" s="25">
        <f t="shared" si="11"/>
        <v>0</v>
      </c>
    </row>
    <row r="52" spans="1:13" ht="12" customHeight="1" thickTop="1" thickBot="1">
      <c r="A52" s="29" t="s">
        <v>63</v>
      </c>
      <c r="B52" s="30">
        <v>2410</v>
      </c>
      <c r="C52" s="30">
        <v>270</v>
      </c>
      <c r="D52" s="38">
        <v>0</v>
      </c>
      <c r="E52" s="38">
        <v>0</v>
      </c>
      <c r="F52" s="38">
        <v>0</v>
      </c>
      <c r="G52" s="38">
        <v>0</v>
      </c>
      <c r="H52" s="38">
        <v>0</v>
      </c>
      <c r="I52" s="39">
        <f>SUM(J52:K52)</f>
        <v>0</v>
      </c>
      <c r="J52" s="38">
        <v>0</v>
      </c>
      <c r="K52" s="38">
        <v>0</v>
      </c>
      <c r="L52" s="38">
        <v>0</v>
      </c>
      <c r="M52" s="32">
        <f>I52</f>
        <v>0</v>
      </c>
    </row>
    <row r="53" spans="1:13" ht="12.75" customHeight="1" thickTop="1" thickBot="1">
      <c r="A53" s="29" t="s">
        <v>64</v>
      </c>
      <c r="B53" s="30">
        <v>2420</v>
      </c>
      <c r="C53" s="30">
        <v>280</v>
      </c>
      <c r="D53" s="42">
        <v>0</v>
      </c>
      <c r="E53" s="42">
        <v>0</v>
      </c>
      <c r="F53" s="42">
        <v>0</v>
      </c>
      <c r="G53" s="42">
        <v>0</v>
      </c>
      <c r="H53" s="42">
        <v>0</v>
      </c>
      <c r="I53" s="39">
        <f>SUM(J53:K53)</f>
        <v>0</v>
      </c>
      <c r="J53" s="42">
        <v>0</v>
      </c>
      <c r="K53" s="42">
        <v>0</v>
      </c>
      <c r="L53" s="42">
        <v>0</v>
      </c>
      <c r="M53" s="32">
        <f>I53</f>
        <v>0</v>
      </c>
    </row>
    <row r="54" spans="1:13" ht="12.75" customHeight="1" thickTop="1" thickBot="1">
      <c r="A54" s="41" t="s">
        <v>65</v>
      </c>
      <c r="B54" s="26">
        <v>2600</v>
      </c>
      <c r="C54" s="26">
        <v>290</v>
      </c>
      <c r="D54" s="25">
        <f>SUM(D55:D57)</f>
        <v>0</v>
      </c>
      <c r="E54" s="25">
        <f t="shared" ref="E54:M54" si="12">SUM(E55:E57)</f>
        <v>0</v>
      </c>
      <c r="F54" s="25">
        <f t="shared" si="12"/>
        <v>0</v>
      </c>
      <c r="G54" s="25">
        <f t="shared" si="12"/>
        <v>0</v>
      </c>
      <c r="H54" s="25">
        <f t="shared" si="12"/>
        <v>0</v>
      </c>
      <c r="I54" s="25">
        <f t="shared" si="12"/>
        <v>0</v>
      </c>
      <c r="J54" s="25">
        <f t="shared" si="12"/>
        <v>0</v>
      </c>
      <c r="K54" s="25">
        <f t="shared" si="12"/>
        <v>0</v>
      </c>
      <c r="L54" s="25">
        <f t="shared" si="12"/>
        <v>0</v>
      </c>
      <c r="M54" s="25">
        <f t="shared" si="12"/>
        <v>0</v>
      </c>
    </row>
    <row r="55" spans="1:13" ht="12.75" customHeight="1" thickTop="1" thickBot="1">
      <c r="A55" s="37" t="s">
        <v>66</v>
      </c>
      <c r="B55" s="30">
        <v>2610</v>
      </c>
      <c r="C55" s="30">
        <v>300</v>
      </c>
      <c r="D55" s="38">
        <v>0</v>
      </c>
      <c r="E55" s="38">
        <v>0</v>
      </c>
      <c r="F55" s="38">
        <v>0</v>
      </c>
      <c r="G55" s="38">
        <v>0</v>
      </c>
      <c r="H55" s="38">
        <v>0</v>
      </c>
      <c r="I55" s="39">
        <f>SUM(J55:K55)</f>
        <v>0</v>
      </c>
      <c r="J55" s="38">
        <v>0</v>
      </c>
      <c r="K55" s="38">
        <v>0</v>
      </c>
      <c r="L55" s="38">
        <v>0</v>
      </c>
      <c r="M55" s="32">
        <f>I55</f>
        <v>0</v>
      </c>
    </row>
    <row r="56" spans="1:13" ht="12.75" customHeight="1" thickTop="1" thickBot="1">
      <c r="A56" s="37" t="s">
        <v>67</v>
      </c>
      <c r="B56" s="30">
        <v>2620</v>
      </c>
      <c r="C56" s="30">
        <v>310</v>
      </c>
      <c r="D56" s="38">
        <v>0</v>
      </c>
      <c r="E56" s="38">
        <v>0</v>
      </c>
      <c r="F56" s="38">
        <v>0</v>
      </c>
      <c r="G56" s="38">
        <v>0</v>
      </c>
      <c r="H56" s="38">
        <v>0</v>
      </c>
      <c r="I56" s="39">
        <f>SUM(J56:K56)</f>
        <v>0</v>
      </c>
      <c r="J56" s="38">
        <v>0</v>
      </c>
      <c r="K56" s="38">
        <v>0</v>
      </c>
      <c r="L56" s="38">
        <v>0</v>
      </c>
      <c r="M56" s="32">
        <f>I56</f>
        <v>0</v>
      </c>
    </row>
    <row r="57" spans="1:13" ht="12.75" customHeight="1" thickTop="1" thickBot="1">
      <c r="A57" s="29" t="s">
        <v>68</v>
      </c>
      <c r="B57" s="30">
        <v>2630</v>
      </c>
      <c r="C57" s="30">
        <v>320</v>
      </c>
      <c r="D57" s="38">
        <v>0</v>
      </c>
      <c r="E57" s="38">
        <v>0</v>
      </c>
      <c r="F57" s="38">
        <v>0</v>
      </c>
      <c r="G57" s="38">
        <v>0</v>
      </c>
      <c r="H57" s="38">
        <v>0</v>
      </c>
      <c r="I57" s="39">
        <f>SUM(J57:K57)</f>
        <v>0</v>
      </c>
      <c r="J57" s="38">
        <v>0</v>
      </c>
      <c r="K57" s="38">
        <v>0</v>
      </c>
      <c r="L57" s="38">
        <v>0</v>
      </c>
      <c r="M57" s="32">
        <f>I57</f>
        <v>0</v>
      </c>
    </row>
    <row r="58" spans="1:13" ht="12.75" customHeight="1" thickTop="1" thickBot="1">
      <c r="A58" s="28" t="s">
        <v>69</v>
      </c>
      <c r="B58" s="26">
        <v>2700</v>
      </c>
      <c r="C58" s="26">
        <v>330</v>
      </c>
      <c r="D58" s="25">
        <f>SUM(D59:D61)</f>
        <v>0</v>
      </c>
      <c r="E58" s="25">
        <f t="shared" ref="E58:M58" si="13">SUM(E59:E61)</f>
        <v>0</v>
      </c>
      <c r="F58" s="25">
        <f t="shared" si="13"/>
        <v>0</v>
      </c>
      <c r="G58" s="25">
        <f t="shared" si="13"/>
        <v>0</v>
      </c>
      <c r="H58" s="25">
        <f t="shared" si="13"/>
        <v>0</v>
      </c>
      <c r="I58" s="25">
        <f t="shared" si="13"/>
        <v>0</v>
      </c>
      <c r="J58" s="25">
        <f t="shared" si="13"/>
        <v>0</v>
      </c>
      <c r="K58" s="25">
        <f t="shared" si="13"/>
        <v>0</v>
      </c>
      <c r="L58" s="25">
        <f t="shared" si="13"/>
        <v>0</v>
      </c>
      <c r="M58" s="25">
        <f t="shared" si="13"/>
        <v>0</v>
      </c>
    </row>
    <row r="59" spans="1:13" ht="12.75" customHeight="1" thickTop="1" thickBot="1">
      <c r="A59" s="37" t="s">
        <v>70</v>
      </c>
      <c r="B59" s="30">
        <v>2710</v>
      </c>
      <c r="C59" s="30">
        <v>340</v>
      </c>
      <c r="D59" s="38">
        <v>0</v>
      </c>
      <c r="E59" s="38">
        <v>0</v>
      </c>
      <c r="F59" s="38">
        <v>0</v>
      </c>
      <c r="G59" s="38">
        <v>0</v>
      </c>
      <c r="H59" s="38">
        <v>0</v>
      </c>
      <c r="I59" s="39">
        <f>SUM(J59:K59)</f>
        <v>0</v>
      </c>
      <c r="J59" s="38">
        <v>0</v>
      </c>
      <c r="K59" s="38">
        <v>0</v>
      </c>
      <c r="L59" s="38">
        <v>0</v>
      </c>
      <c r="M59" s="32">
        <f>I59</f>
        <v>0</v>
      </c>
    </row>
    <row r="60" spans="1:13" ht="12.75" customHeight="1" thickTop="1" thickBot="1">
      <c r="A60" s="37" t="s">
        <v>71</v>
      </c>
      <c r="B60" s="30">
        <v>2720</v>
      </c>
      <c r="C60" s="30">
        <v>350</v>
      </c>
      <c r="D60" s="38">
        <v>0</v>
      </c>
      <c r="E60" s="38">
        <v>0</v>
      </c>
      <c r="F60" s="38">
        <v>0</v>
      </c>
      <c r="G60" s="38">
        <v>0</v>
      </c>
      <c r="H60" s="38">
        <v>0</v>
      </c>
      <c r="I60" s="39">
        <f>SUM(J60:K60)</f>
        <v>0</v>
      </c>
      <c r="J60" s="38">
        <v>0</v>
      </c>
      <c r="K60" s="38">
        <v>0</v>
      </c>
      <c r="L60" s="38">
        <v>0</v>
      </c>
      <c r="M60" s="32">
        <f>I60</f>
        <v>0</v>
      </c>
    </row>
    <row r="61" spans="1:13" ht="12.75" customHeight="1" thickTop="1" thickBot="1">
      <c r="A61" s="37" t="s">
        <v>72</v>
      </c>
      <c r="B61" s="30">
        <v>2730</v>
      </c>
      <c r="C61" s="30">
        <v>360</v>
      </c>
      <c r="D61" s="38">
        <v>0</v>
      </c>
      <c r="E61" s="38">
        <v>0</v>
      </c>
      <c r="F61" s="38">
        <v>0</v>
      </c>
      <c r="G61" s="38">
        <v>0</v>
      </c>
      <c r="H61" s="38">
        <v>0</v>
      </c>
      <c r="I61" s="39">
        <f>SUM(J61:K61)</f>
        <v>0</v>
      </c>
      <c r="J61" s="38">
        <v>0</v>
      </c>
      <c r="K61" s="38">
        <v>0</v>
      </c>
      <c r="L61" s="38">
        <v>0</v>
      </c>
      <c r="M61" s="32">
        <f>I61</f>
        <v>0</v>
      </c>
    </row>
    <row r="62" spans="1:13" ht="12.75" customHeight="1" thickTop="1" thickBot="1">
      <c r="A62" s="28" t="s">
        <v>73</v>
      </c>
      <c r="B62" s="26">
        <v>2800</v>
      </c>
      <c r="C62" s="26">
        <v>370</v>
      </c>
      <c r="D62" s="38">
        <v>0</v>
      </c>
      <c r="E62" s="38">
        <v>0</v>
      </c>
      <c r="F62" s="38">
        <v>0</v>
      </c>
      <c r="G62" s="38">
        <v>0</v>
      </c>
      <c r="H62" s="38">
        <v>0</v>
      </c>
      <c r="I62" s="25">
        <f>SUM(J62:K62)</f>
        <v>0</v>
      </c>
      <c r="J62" s="20">
        <v>0</v>
      </c>
      <c r="K62" s="20">
        <v>0</v>
      </c>
      <c r="L62" s="20">
        <v>0</v>
      </c>
      <c r="M62" s="25">
        <f>I62</f>
        <v>0</v>
      </c>
    </row>
    <row r="63" spans="1:13" ht="12.75" customHeight="1" thickTop="1" thickBot="1">
      <c r="A63" s="18" t="s">
        <v>74</v>
      </c>
      <c r="B63" s="18">
        <v>3000</v>
      </c>
      <c r="C63" s="18">
        <v>380</v>
      </c>
      <c r="D63" s="32">
        <f>D64+D78</f>
        <v>0</v>
      </c>
      <c r="E63" s="32">
        <f t="shared" ref="E63:M63" si="14">E64+E78</f>
        <v>119000</v>
      </c>
      <c r="F63" s="32">
        <f t="shared" si="14"/>
        <v>0</v>
      </c>
      <c r="G63" s="32">
        <f t="shared" si="14"/>
        <v>0</v>
      </c>
      <c r="H63" s="32">
        <f t="shared" si="14"/>
        <v>0</v>
      </c>
      <c r="I63" s="32">
        <f t="shared" si="14"/>
        <v>0</v>
      </c>
      <c r="J63" s="32">
        <f t="shared" si="14"/>
        <v>0</v>
      </c>
      <c r="K63" s="32">
        <f t="shared" si="14"/>
        <v>0</v>
      </c>
      <c r="L63" s="32">
        <f t="shared" si="14"/>
        <v>0</v>
      </c>
      <c r="M63" s="32">
        <f t="shared" si="14"/>
        <v>0</v>
      </c>
    </row>
    <row r="64" spans="1:13" ht="12.75" customHeight="1" thickTop="1" thickBot="1">
      <c r="A64" s="41" t="s">
        <v>75</v>
      </c>
      <c r="B64" s="26">
        <v>3100</v>
      </c>
      <c r="C64" s="26">
        <v>390</v>
      </c>
      <c r="D64" s="32">
        <f>D65+D66+D69+D72+D76+D77</f>
        <v>0</v>
      </c>
      <c r="E64" s="32">
        <f t="shared" ref="E64:M64" si="15">E65+E66+E69+E72+E76+E77</f>
        <v>119000</v>
      </c>
      <c r="F64" s="32">
        <f t="shared" si="15"/>
        <v>0</v>
      </c>
      <c r="G64" s="32">
        <f t="shared" si="15"/>
        <v>0</v>
      </c>
      <c r="H64" s="32">
        <f t="shared" si="15"/>
        <v>0</v>
      </c>
      <c r="I64" s="32">
        <f t="shared" si="15"/>
        <v>0</v>
      </c>
      <c r="J64" s="32">
        <f t="shared" si="15"/>
        <v>0</v>
      </c>
      <c r="K64" s="32">
        <f t="shared" si="15"/>
        <v>0</v>
      </c>
      <c r="L64" s="32">
        <f t="shared" si="15"/>
        <v>0</v>
      </c>
      <c r="M64" s="32">
        <f t="shared" si="15"/>
        <v>0</v>
      </c>
    </row>
    <row r="65" spans="1:13" ht="12.75" customHeight="1" thickTop="1" thickBot="1">
      <c r="A65" s="37" t="s">
        <v>76</v>
      </c>
      <c r="B65" s="30">
        <v>3110</v>
      </c>
      <c r="C65" s="30">
        <v>400</v>
      </c>
      <c r="D65" s="38">
        <v>0</v>
      </c>
      <c r="E65" s="38">
        <v>0</v>
      </c>
      <c r="F65" s="38">
        <v>0</v>
      </c>
      <c r="G65" s="38">
        <v>0</v>
      </c>
      <c r="H65" s="38">
        <v>0</v>
      </c>
      <c r="I65" s="25">
        <f>SUM(J65:K65)</f>
        <v>0</v>
      </c>
      <c r="J65" s="38">
        <v>0</v>
      </c>
      <c r="K65" s="38">
        <v>0</v>
      </c>
      <c r="L65" s="38">
        <v>0</v>
      </c>
      <c r="M65" s="25">
        <f>I65</f>
        <v>0</v>
      </c>
    </row>
    <row r="66" spans="1:13" ht="12.75" customHeight="1" thickTop="1" thickBot="1">
      <c r="A66" s="29" t="s">
        <v>77</v>
      </c>
      <c r="B66" s="30">
        <v>3120</v>
      </c>
      <c r="C66" s="30">
        <v>410</v>
      </c>
      <c r="D66" s="32">
        <f>SUM(D67:D68)</f>
        <v>0</v>
      </c>
      <c r="E66" s="32">
        <f t="shared" ref="E66:M66" si="16">SUM(E67:E68)</f>
        <v>0</v>
      </c>
      <c r="F66" s="32">
        <f t="shared" si="16"/>
        <v>0</v>
      </c>
      <c r="G66" s="32">
        <f t="shared" si="16"/>
        <v>0</v>
      </c>
      <c r="H66" s="32">
        <f t="shared" si="16"/>
        <v>0</v>
      </c>
      <c r="I66" s="32">
        <f t="shared" si="16"/>
        <v>0</v>
      </c>
      <c r="J66" s="32">
        <f t="shared" si="16"/>
        <v>0</v>
      </c>
      <c r="K66" s="32">
        <f t="shared" si="16"/>
        <v>0</v>
      </c>
      <c r="L66" s="32">
        <f t="shared" si="16"/>
        <v>0</v>
      </c>
      <c r="M66" s="32">
        <f t="shared" si="16"/>
        <v>0</v>
      </c>
    </row>
    <row r="67" spans="1:13" ht="12.75" customHeight="1" thickTop="1" thickBot="1">
      <c r="A67" s="33" t="s">
        <v>78</v>
      </c>
      <c r="B67" s="34">
        <v>3121</v>
      </c>
      <c r="C67" s="34">
        <v>420</v>
      </c>
      <c r="D67" s="38">
        <v>0</v>
      </c>
      <c r="E67" s="38">
        <v>0</v>
      </c>
      <c r="F67" s="38">
        <v>0</v>
      </c>
      <c r="G67" s="38">
        <v>0</v>
      </c>
      <c r="H67" s="38">
        <v>0</v>
      </c>
      <c r="I67" s="25">
        <f>SUM(J67:K67)</f>
        <v>0</v>
      </c>
      <c r="J67" s="38">
        <v>0</v>
      </c>
      <c r="K67" s="38">
        <v>0</v>
      </c>
      <c r="L67" s="38">
        <v>0</v>
      </c>
      <c r="M67" s="25">
        <f>I67</f>
        <v>0</v>
      </c>
    </row>
    <row r="68" spans="1:13" ht="12.75" customHeight="1" thickTop="1" thickBot="1">
      <c r="A68" s="33" t="s">
        <v>79</v>
      </c>
      <c r="B68" s="34">
        <v>3122</v>
      </c>
      <c r="C68" s="34">
        <v>430</v>
      </c>
      <c r="D68" s="38">
        <v>0</v>
      </c>
      <c r="E68" s="38">
        <v>0</v>
      </c>
      <c r="F68" s="38">
        <v>0</v>
      </c>
      <c r="G68" s="38">
        <v>0</v>
      </c>
      <c r="H68" s="38">
        <v>0</v>
      </c>
      <c r="I68" s="25">
        <f>SUM(J68:K68)</f>
        <v>0</v>
      </c>
      <c r="J68" s="38">
        <v>0</v>
      </c>
      <c r="K68" s="38">
        <v>0</v>
      </c>
      <c r="L68" s="38">
        <v>0</v>
      </c>
      <c r="M68" s="25">
        <f>I68</f>
        <v>0</v>
      </c>
    </row>
    <row r="69" spans="1:13" ht="12.75" customHeight="1" thickTop="1" thickBot="1">
      <c r="A69" s="29" t="s">
        <v>80</v>
      </c>
      <c r="B69" s="30">
        <v>3130</v>
      </c>
      <c r="C69" s="30">
        <v>440</v>
      </c>
      <c r="D69" s="32">
        <f>SUM(D70:D71)</f>
        <v>0</v>
      </c>
      <c r="E69" s="32">
        <f t="shared" ref="E69:M69" si="17">SUM(E70:E71)</f>
        <v>119000</v>
      </c>
      <c r="F69" s="32">
        <f t="shared" si="17"/>
        <v>0</v>
      </c>
      <c r="G69" s="32">
        <f t="shared" si="17"/>
        <v>0</v>
      </c>
      <c r="H69" s="32">
        <f t="shared" si="17"/>
        <v>0</v>
      </c>
      <c r="I69" s="32">
        <f t="shared" si="17"/>
        <v>0</v>
      </c>
      <c r="J69" s="32">
        <f t="shared" si="17"/>
        <v>0</v>
      </c>
      <c r="K69" s="32">
        <f t="shared" si="17"/>
        <v>0</v>
      </c>
      <c r="L69" s="32">
        <f t="shared" si="17"/>
        <v>0</v>
      </c>
      <c r="M69" s="32">
        <f t="shared" si="17"/>
        <v>0</v>
      </c>
    </row>
    <row r="70" spans="1:13" ht="12.75" customHeight="1" thickTop="1" thickBot="1">
      <c r="A70" s="33" t="s">
        <v>81</v>
      </c>
      <c r="B70" s="34">
        <v>3131</v>
      </c>
      <c r="C70" s="34">
        <v>450</v>
      </c>
      <c r="D70" s="38">
        <v>0</v>
      </c>
      <c r="E70" s="38">
        <v>0</v>
      </c>
      <c r="F70" s="38">
        <v>0</v>
      </c>
      <c r="G70" s="38">
        <v>0</v>
      </c>
      <c r="H70" s="38">
        <v>0</v>
      </c>
      <c r="I70" s="25">
        <f>SUM(J70:K70)</f>
        <v>0</v>
      </c>
      <c r="J70" s="38">
        <v>0</v>
      </c>
      <c r="K70" s="38">
        <v>0</v>
      </c>
      <c r="L70" s="38">
        <v>0</v>
      </c>
      <c r="M70" s="25">
        <f>I70</f>
        <v>0</v>
      </c>
    </row>
    <row r="71" spans="1:13" ht="12.75" customHeight="1" thickTop="1" thickBot="1">
      <c r="A71" s="33" t="s">
        <v>82</v>
      </c>
      <c r="B71" s="34">
        <v>3132</v>
      </c>
      <c r="C71" s="34">
        <v>460</v>
      </c>
      <c r="D71" s="38">
        <v>0</v>
      </c>
      <c r="E71" s="25">
        <v>119000</v>
      </c>
      <c r="F71" s="38">
        <v>0</v>
      </c>
      <c r="G71" s="38">
        <v>0</v>
      </c>
      <c r="H71" s="38">
        <v>0</v>
      </c>
      <c r="I71" s="25">
        <f>SUM(J71:K71)</f>
        <v>0</v>
      </c>
      <c r="J71" s="38">
        <v>0</v>
      </c>
      <c r="K71" s="38">
        <v>0</v>
      </c>
      <c r="L71" s="38">
        <v>0</v>
      </c>
      <c r="M71" s="25">
        <f>I71</f>
        <v>0</v>
      </c>
    </row>
    <row r="72" spans="1:13" ht="12.75" customHeight="1" thickTop="1" thickBot="1">
      <c r="A72" s="29" t="s">
        <v>83</v>
      </c>
      <c r="B72" s="30">
        <v>3140</v>
      </c>
      <c r="C72" s="30">
        <v>470</v>
      </c>
      <c r="D72" s="32">
        <f>SUM(D73:D75)</f>
        <v>0</v>
      </c>
      <c r="E72" s="32">
        <f t="shared" ref="E72:M72" si="18">SUM(E73:E75)</f>
        <v>0</v>
      </c>
      <c r="F72" s="32">
        <f t="shared" si="18"/>
        <v>0</v>
      </c>
      <c r="G72" s="32">
        <f t="shared" si="18"/>
        <v>0</v>
      </c>
      <c r="H72" s="32">
        <f t="shared" si="18"/>
        <v>0</v>
      </c>
      <c r="I72" s="32">
        <f t="shared" si="18"/>
        <v>0</v>
      </c>
      <c r="J72" s="32">
        <f t="shared" si="18"/>
        <v>0</v>
      </c>
      <c r="K72" s="32">
        <f t="shared" si="18"/>
        <v>0</v>
      </c>
      <c r="L72" s="32">
        <f t="shared" si="18"/>
        <v>0</v>
      </c>
      <c r="M72" s="32">
        <f t="shared" si="18"/>
        <v>0</v>
      </c>
    </row>
    <row r="73" spans="1:13" ht="12.75" customHeight="1" thickTop="1" thickBot="1">
      <c r="A73" s="43" t="s">
        <v>84</v>
      </c>
      <c r="B73" s="34">
        <v>3141</v>
      </c>
      <c r="C73" s="34">
        <v>480</v>
      </c>
      <c r="D73" s="38">
        <v>0</v>
      </c>
      <c r="E73" s="38">
        <v>0</v>
      </c>
      <c r="F73" s="38">
        <v>0</v>
      </c>
      <c r="G73" s="38">
        <v>0</v>
      </c>
      <c r="H73" s="38">
        <v>0</v>
      </c>
      <c r="I73" s="25">
        <f>SUM(J73:K73)</f>
        <v>0</v>
      </c>
      <c r="J73" s="38">
        <v>0</v>
      </c>
      <c r="K73" s="38">
        <v>0</v>
      </c>
      <c r="L73" s="38">
        <v>0</v>
      </c>
      <c r="M73" s="25">
        <f>I73</f>
        <v>0</v>
      </c>
    </row>
    <row r="74" spans="1:13" ht="12.75" customHeight="1" thickTop="1" thickBot="1">
      <c r="A74" s="43" t="s">
        <v>85</v>
      </c>
      <c r="B74" s="34">
        <v>3142</v>
      </c>
      <c r="C74" s="34">
        <v>490</v>
      </c>
      <c r="D74" s="38">
        <v>0</v>
      </c>
      <c r="E74" s="38">
        <v>0</v>
      </c>
      <c r="F74" s="38">
        <v>0</v>
      </c>
      <c r="G74" s="38">
        <v>0</v>
      </c>
      <c r="H74" s="38">
        <v>0</v>
      </c>
      <c r="I74" s="25">
        <f>SUM(J74:K74)</f>
        <v>0</v>
      </c>
      <c r="J74" s="38">
        <v>0</v>
      </c>
      <c r="K74" s="38">
        <v>0</v>
      </c>
      <c r="L74" s="38">
        <v>0</v>
      </c>
      <c r="M74" s="25">
        <f>I74</f>
        <v>0</v>
      </c>
    </row>
    <row r="75" spans="1:13" ht="12.75" customHeight="1" thickTop="1" thickBot="1">
      <c r="A75" s="43" t="s">
        <v>86</v>
      </c>
      <c r="B75" s="34">
        <v>3143</v>
      </c>
      <c r="C75" s="34">
        <v>500</v>
      </c>
      <c r="D75" s="38">
        <v>0</v>
      </c>
      <c r="E75" s="38">
        <v>0</v>
      </c>
      <c r="F75" s="38">
        <v>0</v>
      </c>
      <c r="G75" s="38">
        <v>0</v>
      </c>
      <c r="H75" s="38">
        <v>0</v>
      </c>
      <c r="I75" s="25">
        <f>SUM(J75:K75)</f>
        <v>0</v>
      </c>
      <c r="J75" s="38">
        <v>0</v>
      </c>
      <c r="K75" s="38">
        <v>0</v>
      </c>
      <c r="L75" s="38">
        <v>0</v>
      </c>
      <c r="M75" s="25">
        <f>I75</f>
        <v>0</v>
      </c>
    </row>
    <row r="76" spans="1:13" ht="12.75" customHeight="1" thickTop="1" thickBot="1">
      <c r="A76" s="29" t="s">
        <v>87</v>
      </c>
      <c r="B76" s="30">
        <v>3150</v>
      </c>
      <c r="C76" s="30">
        <v>510</v>
      </c>
      <c r="D76" s="38">
        <v>0</v>
      </c>
      <c r="E76" s="38">
        <v>0</v>
      </c>
      <c r="F76" s="38">
        <v>0</v>
      </c>
      <c r="G76" s="38">
        <v>0</v>
      </c>
      <c r="H76" s="38">
        <v>0</v>
      </c>
      <c r="I76" s="25">
        <f>SUM(J76:K76)</f>
        <v>0</v>
      </c>
      <c r="J76" s="38">
        <v>0</v>
      </c>
      <c r="K76" s="38">
        <v>0</v>
      </c>
      <c r="L76" s="38">
        <v>0</v>
      </c>
      <c r="M76" s="25">
        <f>I76</f>
        <v>0</v>
      </c>
    </row>
    <row r="77" spans="1:13" ht="12.75" customHeight="1" thickTop="1" thickBot="1">
      <c r="A77" s="29" t="s">
        <v>88</v>
      </c>
      <c r="B77" s="30">
        <v>3160</v>
      </c>
      <c r="C77" s="30">
        <v>520</v>
      </c>
      <c r="D77" s="38">
        <v>0</v>
      </c>
      <c r="E77" s="38">
        <v>0</v>
      </c>
      <c r="F77" s="38">
        <v>0</v>
      </c>
      <c r="G77" s="38">
        <v>0</v>
      </c>
      <c r="H77" s="38">
        <v>0</v>
      </c>
      <c r="I77" s="25">
        <f>SUM(J77:K77)</f>
        <v>0</v>
      </c>
      <c r="J77" s="38">
        <v>0</v>
      </c>
      <c r="K77" s="38">
        <v>0</v>
      </c>
      <c r="L77" s="38">
        <v>0</v>
      </c>
      <c r="M77" s="25">
        <f>I77</f>
        <v>0</v>
      </c>
    </row>
    <row r="78" spans="1:13" ht="12.75" customHeight="1" thickTop="1" thickBot="1">
      <c r="A78" s="41" t="s">
        <v>89</v>
      </c>
      <c r="B78" s="26">
        <v>3200</v>
      </c>
      <c r="C78" s="26">
        <v>530</v>
      </c>
      <c r="D78" s="32">
        <f>SUM(D79:D82)</f>
        <v>0</v>
      </c>
      <c r="E78" s="32">
        <f t="shared" ref="E78:M78" si="19">SUM(E79:E82)</f>
        <v>0</v>
      </c>
      <c r="F78" s="32">
        <f t="shared" si="19"/>
        <v>0</v>
      </c>
      <c r="G78" s="32">
        <f t="shared" si="19"/>
        <v>0</v>
      </c>
      <c r="H78" s="32">
        <f t="shared" si="19"/>
        <v>0</v>
      </c>
      <c r="I78" s="32">
        <f t="shared" si="19"/>
        <v>0</v>
      </c>
      <c r="J78" s="32">
        <f t="shared" si="19"/>
        <v>0</v>
      </c>
      <c r="K78" s="32">
        <f t="shared" si="19"/>
        <v>0</v>
      </c>
      <c r="L78" s="32">
        <f t="shared" si="19"/>
        <v>0</v>
      </c>
      <c r="M78" s="32">
        <f t="shared" si="19"/>
        <v>0</v>
      </c>
    </row>
    <row r="79" spans="1:13" ht="12.75" customHeight="1" thickTop="1" thickBot="1">
      <c r="A79" s="37" t="s">
        <v>90</v>
      </c>
      <c r="B79" s="30">
        <v>3210</v>
      </c>
      <c r="C79" s="30">
        <v>540</v>
      </c>
      <c r="D79" s="38">
        <v>0</v>
      </c>
      <c r="E79" s="38">
        <v>0</v>
      </c>
      <c r="F79" s="38">
        <v>0</v>
      </c>
      <c r="G79" s="38">
        <v>0</v>
      </c>
      <c r="H79" s="38">
        <v>0</v>
      </c>
      <c r="I79" s="25">
        <f>SUM(J79:K79)</f>
        <v>0</v>
      </c>
      <c r="J79" s="38">
        <v>0</v>
      </c>
      <c r="K79" s="38">
        <v>0</v>
      </c>
      <c r="L79" s="38">
        <v>0</v>
      </c>
      <c r="M79" s="25">
        <f>I79</f>
        <v>0</v>
      </c>
    </row>
    <row r="80" spans="1:13" ht="12.75" customHeight="1" thickTop="1" thickBot="1">
      <c r="A80" s="37" t="s">
        <v>91</v>
      </c>
      <c r="B80" s="30">
        <v>3220</v>
      </c>
      <c r="C80" s="30">
        <v>550</v>
      </c>
      <c r="D80" s="38">
        <v>0</v>
      </c>
      <c r="E80" s="38">
        <v>0</v>
      </c>
      <c r="F80" s="38">
        <v>0</v>
      </c>
      <c r="G80" s="38">
        <v>0</v>
      </c>
      <c r="H80" s="38">
        <v>0</v>
      </c>
      <c r="I80" s="25">
        <f>SUM(J80:K80)</f>
        <v>0</v>
      </c>
      <c r="J80" s="38">
        <v>0</v>
      </c>
      <c r="K80" s="38">
        <v>0</v>
      </c>
      <c r="L80" s="38">
        <v>0</v>
      </c>
      <c r="M80" s="25">
        <f>I80</f>
        <v>0</v>
      </c>
    </row>
    <row r="81" spans="1:13" ht="12.75" customHeight="1" thickTop="1" thickBot="1">
      <c r="A81" s="29" t="s">
        <v>92</v>
      </c>
      <c r="B81" s="30">
        <v>3230</v>
      </c>
      <c r="C81" s="30">
        <v>560</v>
      </c>
      <c r="D81" s="38">
        <v>0</v>
      </c>
      <c r="E81" s="38">
        <v>0</v>
      </c>
      <c r="F81" s="38">
        <v>0</v>
      </c>
      <c r="G81" s="38">
        <v>0</v>
      </c>
      <c r="H81" s="38">
        <v>0</v>
      </c>
      <c r="I81" s="25">
        <f>SUM(J81:K81)</f>
        <v>0</v>
      </c>
      <c r="J81" s="38">
        <v>0</v>
      </c>
      <c r="K81" s="38">
        <v>0</v>
      </c>
      <c r="L81" s="38">
        <v>0</v>
      </c>
      <c r="M81" s="25">
        <f>I81</f>
        <v>0</v>
      </c>
    </row>
    <row r="82" spans="1:13" ht="12.75" customHeight="1" thickTop="1" thickBot="1">
      <c r="A82" s="29" t="s">
        <v>93</v>
      </c>
      <c r="B82" s="30">
        <v>3240</v>
      </c>
      <c r="C82" s="30">
        <v>570</v>
      </c>
      <c r="D82" s="38">
        <v>0</v>
      </c>
      <c r="E82" s="38">
        <v>0</v>
      </c>
      <c r="F82" s="38">
        <v>0</v>
      </c>
      <c r="G82" s="38">
        <v>0</v>
      </c>
      <c r="H82" s="38">
        <v>0</v>
      </c>
      <c r="I82" s="25">
        <f>SUM(J82:K82)</f>
        <v>0</v>
      </c>
      <c r="J82" s="38">
        <v>0</v>
      </c>
      <c r="K82" s="38">
        <v>0</v>
      </c>
      <c r="L82" s="38">
        <v>0</v>
      </c>
      <c r="M82" s="25">
        <f>I82</f>
        <v>0</v>
      </c>
    </row>
    <row r="83" spans="1:13" ht="12.75" customHeight="1" thickTop="1">
      <c r="A83" s="1"/>
      <c r="B83" s="1"/>
      <c r="C83" s="1"/>
      <c r="D83" s="1"/>
      <c r="E83" s="1"/>
      <c r="F83" s="1"/>
      <c r="G83" s="1"/>
      <c r="H83" s="1"/>
      <c r="I83" s="1"/>
      <c r="J83" s="1"/>
      <c r="K83" s="1"/>
      <c r="L83" s="1"/>
      <c r="M83" s="1"/>
    </row>
    <row r="84" spans="1:13" ht="12.75" customHeight="1">
      <c r="A84" s="52" t="s">
        <v>94</v>
      </c>
      <c r="B84" s="53"/>
      <c r="C84" s="53"/>
      <c r="D84" s="53"/>
      <c r="E84" s="1"/>
      <c r="F84" s="1"/>
      <c r="G84" s="1"/>
      <c r="H84" s="1"/>
      <c r="I84" s="1"/>
      <c r="J84" s="1"/>
      <c r="K84" s="1"/>
      <c r="L84" s="1"/>
      <c r="M84" s="1"/>
    </row>
    <row r="85" spans="1:13" ht="12.75" customHeight="1">
      <c r="A85" s="44" t="str">
        <f>[1]ЗАПОЛНИТЬ!F30</f>
        <v xml:space="preserve">Начальник </v>
      </c>
      <c r="B85" s="1"/>
      <c r="C85" s="44"/>
      <c r="D85" s="44"/>
      <c r="E85" s="44"/>
      <c r="F85" s="44"/>
      <c r="G85" s="49"/>
      <c r="H85" s="49"/>
      <c r="I85" s="1"/>
      <c r="J85" s="50" t="str">
        <f>[1]ЗАПОЛНИТЬ!F26</f>
        <v>Лехович О.І.</v>
      </c>
      <c r="K85" s="50"/>
      <c r="L85" s="50"/>
      <c r="M85" s="1"/>
    </row>
    <row r="86" spans="1:13" ht="12.75" customHeight="1">
      <c r="A86" s="44"/>
      <c r="B86" s="1"/>
      <c r="C86" s="44"/>
      <c r="D86" s="44"/>
      <c r="E86" s="44"/>
      <c r="F86" s="44"/>
      <c r="G86" s="46" t="s">
        <v>95</v>
      </c>
      <c r="H86" s="46"/>
      <c r="I86" s="1"/>
      <c r="J86" s="47" t="s">
        <v>96</v>
      </c>
      <c r="K86" s="47"/>
      <c r="L86" s="1"/>
      <c r="M86" s="1"/>
    </row>
    <row r="87" spans="1:13" ht="12.75" customHeight="1">
      <c r="A87" s="44" t="str">
        <f>[1]ЗАПОЛНИТЬ!F31</f>
        <v>Головний бухгалтер</v>
      </c>
      <c r="B87" s="1"/>
      <c r="C87" s="44"/>
      <c r="D87" s="44"/>
      <c r="E87" s="44"/>
      <c r="F87" s="44"/>
      <c r="G87" s="49"/>
      <c r="H87" s="49"/>
      <c r="I87" s="1"/>
      <c r="J87" s="50" t="str">
        <f>[1]ЗАПОЛНИТЬ!F28</f>
        <v>Коник Т.І.</v>
      </c>
      <c r="K87" s="50"/>
      <c r="L87" s="50"/>
      <c r="M87" s="1"/>
    </row>
    <row r="88" spans="1:13" ht="13.5" customHeight="1">
      <c r="A88" s="1" t="str">
        <f>[1]ЗАПОЛНИТЬ!C19</f>
        <v>10 липня 2018р</v>
      </c>
      <c r="B88" s="1"/>
      <c r="C88" s="44"/>
      <c r="D88" s="44"/>
      <c r="E88" s="44"/>
      <c r="F88" s="44"/>
      <c r="G88" s="46" t="s">
        <v>95</v>
      </c>
      <c r="H88" s="46"/>
      <c r="I88" s="1"/>
      <c r="J88" s="47" t="s">
        <v>96</v>
      </c>
      <c r="K88" s="47"/>
      <c r="L88" s="45"/>
      <c r="M88" s="1"/>
    </row>
    <row r="89" spans="1:13">
      <c r="A89" s="4"/>
      <c r="B89" s="1"/>
      <c r="C89" s="1"/>
      <c r="D89" s="1"/>
      <c r="E89" s="1"/>
      <c r="F89" s="1"/>
      <c r="G89" s="1"/>
      <c r="H89" s="1"/>
      <c r="I89" s="1"/>
      <c r="J89" s="1"/>
      <c r="K89" s="1"/>
      <c r="L89" s="1"/>
      <c r="M89" s="1"/>
    </row>
  </sheetData>
  <mergeCells count="43">
    <mergeCell ref="A14:D14"/>
    <mergeCell ref="F14:M14"/>
    <mergeCell ref="J1:M3"/>
    <mergeCell ref="A4:M4"/>
    <mergeCell ref="A5:G5"/>
    <mergeCell ref="A6:M6"/>
    <mergeCell ref="B9:J9"/>
    <mergeCell ref="B10:J10"/>
    <mergeCell ref="B11:J11"/>
    <mergeCell ref="A12:D12"/>
    <mergeCell ref="F12:L12"/>
    <mergeCell ref="A13:D13"/>
    <mergeCell ref="F13:M13"/>
    <mergeCell ref="A15:D15"/>
    <mergeCell ref="F15:M15"/>
    <mergeCell ref="A18:L18"/>
    <mergeCell ref="A19:A24"/>
    <mergeCell ref="B19:B24"/>
    <mergeCell ref="C19:C24"/>
    <mergeCell ref="D19:G19"/>
    <mergeCell ref="H19:L19"/>
    <mergeCell ref="M19:M24"/>
    <mergeCell ref="D20:D24"/>
    <mergeCell ref="E20:F20"/>
    <mergeCell ref="G20:G24"/>
    <mergeCell ref="H20:H24"/>
    <mergeCell ref="I20:K20"/>
    <mergeCell ref="L20:L24"/>
    <mergeCell ref="E21:E24"/>
    <mergeCell ref="F21:F24"/>
    <mergeCell ref="I21:I24"/>
    <mergeCell ref="J21:K21"/>
    <mergeCell ref="J22:J24"/>
    <mergeCell ref="A84:D84"/>
    <mergeCell ref="G88:H88"/>
    <mergeCell ref="J88:K88"/>
    <mergeCell ref="K22:K24"/>
    <mergeCell ref="G85:H85"/>
    <mergeCell ref="J85:L85"/>
    <mergeCell ref="G86:H86"/>
    <mergeCell ref="J86:K86"/>
    <mergeCell ref="G87:H87"/>
    <mergeCell ref="J87:L87"/>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2018-07-10T12:49:10Z</dcterms:modified>
</cp:coreProperties>
</file>