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1" activeTab="11"/>
  </bookViews>
  <sheets>
    <sheet name="Бабухівська" sheetId="1" r:id="rId1"/>
    <sheet name="Воскресінці" sheetId="2" r:id="rId2"/>
    <sheet name="Григорів" sheetId="3" r:id="rId3"/>
    <sheet name="Дички" sheetId="4" r:id="rId4"/>
    <sheet name="Добринів" sheetId="5" r:id="rId5"/>
    <sheet name="Журів" sheetId="6" r:id="rId6"/>
    <sheet name="Заланів" sheetId="7" r:id="rId7"/>
    <sheet name="Кліщівна" sheetId="8" r:id="rId8"/>
    <sheet name="Княгичі" sheetId="9" r:id="rId9"/>
    <sheet name="Козари" sheetId="10" r:id="rId10"/>
    <sheet name="Колоколин" sheetId="11" r:id="rId11"/>
    <sheet name="Липівка" sheetId="12" r:id="rId12"/>
    <sheet name="Лук.Вишнів" sheetId="13" r:id="rId13"/>
    <sheet name="Лучинці" sheetId="14" r:id="rId14"/>
    <sheet name="Любша" sheetId="15" r:id="rId15"/>
    <sheet name="Н.Липиця" sheetId="16" r:id="rId16"/>
    <sheet name="Підгороддя" sheetId="17" r:id="rId17"/>
    <sheet name="Підкамінь" sheetId="18" r:id="rId18"/>
    <sheet name="Підмихайлівці" sheetId="19" r:id="rId19"/>
    <sheet name="Помонята" sheetId="20" r:id="rId20"/>
    <sheet name="Приозерне" sheetId="21" r:id="rId21"/>
    <sheet name="Путятинці" sheetId="22" r:id="rId22"/>
    <sheet name="Сарники" sheetId="23" r:id="rId23"/>
    <sheet name="Стратин" sheetId="24" r:id="rId24"/>
    <sheet name="Чернів" sheetId="25" r:id="rId25"/>
    <sheet name="Чесники" sheetId="26" r:id="rId26"/>
    <sheet name="Юнашків" sheetId="27" r:id="rId27"/>
    <sheet name="Фрага" sheetId="28" r:id="rId28"/>
    <sheet name="Явче" sheetId="29" r:id="rId29"/>
  </sheets>
  <calcPr calcId="124519"/>
</workbook>
</file>

<file path=xl/calcChain.xml><?xml version="1.0" encoding="utf-8"?>
<calcChain xmlns="http://schemas.openxmlformats.org/spreadsheetml/2006/main">
  <c r="C39" i="28"/>
  <c r="G34"/>
  <c r="G39" s="1"/>
  <c r="G35"/>
  <c r="G36"/>
  <c r="G37"/>
  <c r="G38"/>
  <c r="H34"/>
  <c r="H35"/>
  <c r="H36"/>
  <c r="H37"/>
  <c r="H38"/>
  <c r="H39"/>
  <c r="G32" i="21"/>
  <c r="G33"/>
  <c r="G36" s="1"/>
  <c r="G34"/>
  <c r="G35"/>
  <c r="H32"/>
  <c r="H33"/>
  <c r="H34"/>
  <c r="H35"/>
  <c r="H36"/>
  <c r="G29"/>
  <c r="H29"/>
  <c r="G39" i="12"/>
  <c r="G40" s="1"/>
  <c r="H39"/>
  <c r="H40"/>
  <c r="G26" i="11"/>
  <c r="H26"/>
  <c r="G28"/>
  <c r="G29"/>
  <c r="G31"/>
  <c r="G32"/>
  <c r="G33"/>
  <c r="H28"/>
  <c r="H29"/>
  <c r="H31"/>
  <c r="H32"/>
  <c r="H33"/>
  <c r="G32" i="28"/>
  <c r="H32"/>
  <c r="C26" i="11"/>
  <c r="E40" i="7"/>
  <c r="C40"/>
  <c r="H33"/>
  <c r="G33"/>
  <c r="E33"/>
  <c r="C33"/>
  <c r="E36" i="24"/>
  <c r="H28"/>
  <c r="G28"/>
  <c r="E28"/>
  <c r="C28"/>
  <c r="G28" i="4"/>
  <c r="H28"/>
  <c r="G29"/>
  <c r="H29"/>
  <c r="G30"/>
  <c r="H30"/>
  <c r="H31"/>
  <c r="G31"/>
  <c r="E31"/>
  <c r="H25"/>
  <c r="G25"/>
  <c r="E25"/>
  <c r="F52" i="12"/>
  <c r="G44"/>
  <c r="G45"/>
  <c r="G52" s="1"/>
  <c r="G46"/>
  <c r="G47"/>
  <c r="H47" s="1"/>
  <c r="G48"/>
  <c r="G49"/>
  <c r="H49" s="1"/>
  <c r="G50"/>
  <c r="G51"/>
  <c r="H51" s="1"/>
  <c r="H42"/>
  <c r="H43"/>
  <c r="H44"/>
  <c r="H46"/>
  <c r="H48"/>
  <c r="H50"/>
  <c r="C52"/>
  <c r="F32"/>
  <c r="F54" s="1"/>
  <c r="G23"/>
  <c r="G24"/>
  <c r="G25"/>
  <c r="G26"/>
  <c r="G27"/>
  <c r="G28"/>
  <c r="G29"/>
  <c r="G32" s="1"/>
  <c r="G30"/>
  <c r="G31"/>
  <c r="H23"/>
  <c r="H24"/>
  <c r="H25"/>
  <c r="H26"/>
  <c r="H27"/>
  <c r="H28"/>
  <c r="H29"/>
  <c r="H32" s="1"/>
  <c r="H30"/>
  <c r="H31"/>
  <c r="C32"/>
  <c r="G35" i="1"/>
  <c r="H35" s="1"/>
  <c r="G34"/>
  <c r="H34" s="1"/>
  <c r="G33"/>
  <c r="H33" s="1"/>
  <c r="G32"/>
  <c r="H32" s="1"/>
  <c r="G31"/>
  <c r="H31" s="1"/>
  <c r="G30"/>
  <c r="H30" s="1"/>
  <c r="G33" i="2"/>
  <c r="H33" s="1"/>
  <c r="G32"/>
  <c r="H32" s="1"/>
  <c r="G31"/>
  <c r="H31" s="1"/>
  <c r="G30"/>
  <c r="H30" s="1"/>
  <c r="G29"/>
  <c r="H29" s="1"/>
  <c r="G28"/>
  <c r="H28" s="1"/>
  <c r="C33" i="9"/>
  <c r="G32"/>
  <c r="H32"/>
  <c r="G31"/>
  <c r="H31"/>
  <c r="G30"/>
  <c r="H30"/>
  <c r="G29"/>
  <c r="H29"/>
  <c r="G33" i="10"/>
  <c r="H33" s="1"/>
  <c r="G32"/>
  <c r="H32" s="1"/>
  <c r="G31"/>
  <c r="H31" s="1"/>
  <c r="G30"/>
  <c r="H30" s="1"/>
  <c r="G29"/>
  <c r="H29" s="1"/>
  <c r="C34" i="14"/>
  <c r="C34" i="25"/>
  <c r="G33"/>
  <c r="H33" s="1"/>
  <c r="G32"/>
  <c r="H32" s="1"/>
  <c r="G31"/>
  <c r="H31" s="1"/>
  <c r="G30"/>
  <c r="H30" s="1"/>
  <c r="G29"/>
  <c r="H29" s="1"/>
  <c r="G28"/>
  <c r="H28" s="1"/>
  <c r="C33" i="26"/>
  <c r="G30"/>
  <c r="H30"/>
  <c r="G29"/>
  <c r="H29"/>
  <c r="G32"/>
  <c r="H32"/>
  <c r="G31"/>
  <c r="H31"/>
  <c r="G28"/>
  <c r="H28"/>
  <c r="G27"/>
  <c r="H27"/>
  <c r="G33" i="14"/>
  <c r="H33"/>
  <c r="G32"/>
  <c r="H32" s="1"/>
  <c r="G31"/>
  <c r="H31"/>
  <c r="G30"/>
  <c r="H30" s="1"/>
  <c r="F30" i="29"/>
  <c r="E30"/>
  <c r="D30"/>
  <c r="C30"/>
  <c r="G27"/>
  <c r="H27" s="1"/>
  <c r="G26"/>
  <c r="H26" s="1"/>
  <c r="G25"/>
  <c r="H25" s="1"/>
  <c r="G24"/>
  <c r="H24" s="1"/>
  <c r="G23"/>
  <c r="H23" s="1"/>
  <c r="F41" i="28"/>
  <c r="F31" i="27"/>
  <c r="E31"/>
  <c r="D31"/>
  <c r="C31"/>
  <c r="G28"/>
  <c r="H28" s="1"/>
  <c r="G27"/>
  <c r="H27" s="1"/>
  <c r="G26"/>
  <c r="H26" s="1"/>
  <c r="G25"/>
  <c r="H25" s="1"/>
  <c r="G24"/>
  <c r="H24" s="1"/>
  <c r="G23"/>
  <c r="H23" s="1"/>
  <c r="H31" s="1"/>
  <c r="E33" i="26"/>
  <c r="G26"/>
  <c r="H26"/>
  <c r="G25"/>
  <c r="H25"/>
  <c r="G24"/>
  <c r="H24"/>
  <c r="G23"/>
  <c r="H23"/>
  <c r="H33" s="1"/>
  <c r="E34" i="25"/>
  <c r="G27"/>
  <c r="H27"/>
  <c r="G26"/>
  <c r="H26"/>
  <c r="G25"/>
  <c r="H25"/>
  <c r="G24"/>
  <c r="H24"/>
  <c r="G23"/>
  <c r="H23"/>
  <c r="G35" i="24"/>
  <c r="H35" s="1"/>
  <c r="G34"/>
  <c r="H34" s="1"/>
  <c r="G33"/>
  <c r="H33" s="1"/>
  <c r="G32"/>
  <c r="H32" s="1"/>
  <c r="G31"/>
  <c r="G36" s="1"/>
  <c r="H36" s="1"/>
  <c r="C30" i="23"/>
  <c r="F30"/>
  <c r="E30"/>
  <c r="D30"/>
  <c r="G27"/>
  <c r="H27" s="1"/>
  <c r="G26"/>
  <c r="H26" s="1"/>
  <c r="G25"/>
  <c r="H25" s="1"/>
  <c r="G24"/>
  <c r="H24" s="1"/>
  <c r="G23"/>
  <c r="H23" s="1"/>
  <c r="H30" s="1"/>
  <c r="D31" i="22"/>
  <c r="E31"/>
  <c r="F31"/>
  <c r="C31"/>
  <c r="G23"/>
  <c r="G31" s="1"/>
  <c r="H23"/>
  <c r="G28"/>
  <c r="H28" s="1"/>
  <c r="G27"/>
  <c r="H27" s="1"/>
  <c r="G26"/>
  <c r="H26" s="1"/>
  <c r="G25"/>
  <c r="H25" s="1"/>
  <c r="G24"/>
  <c r="H24" s="1"/>
  <c r="E29" i="20"/>
  <c r="C29"/>
  <c r="G26"/>
  <c r="H26" s="1"/>
  <c r="G25"/>
  <c r="H25" s="1"/>
  <c r="G24"/>
  <c r="H24" s="1"/>
  <c r="G23"/>
  <c r="H23" s="1"/>
  <c r="C30" i="18"/>
  <c r="G27" i="13"/>
  <c r="H27"/>
  <c r="C32" i="17"/>
  <c r="C30" i="15"/>
  <c r="C30" i="13"/>
  <c r="G23" i="10"/>
  <c r="H23" s="1"/>
  <c r="H34" s="1"/>
  <c r="G24"/>
  <c r="H24" s="1"/>
  <c r="G25"/>
  <c r="H25"/>
  <c r="G26"/>
  <c r="H26"/>
  <c r="G27"/>
  <c r="H27"/>
  <c r="G28"/>
  <c r="H28"/>
  <c r="C34"/>
  <c r="C30" i="8"/>
  <c r="C30" i="6"/>
  <c r="C29" i="5"/>
  <c r="C30" i="3"/>
  <c r="C34" i="2"/>
  <c r="C36" i="1"/>
  <c r="E34" i="14"/>
  <c r="G23"/>
  <c r="G34" s="1"/>
  <c r="H23"/>
  <c r="G24"/>
  <c r="H24"/>
  <c r="H34" s="1"/>
  <c r="G30" i="29"/>
  <c r="G31" i="27"/>
  <c r="G33" i="26"/>
  <c r="G34" i="25"/>
  <c r="G30" i="23"/>
  <c r="G29" i="20"/>
  <c r="E30" i="19"/>
  <c r="C30"/>
  <c r="G27"/>
  <c r="H27" s="1"/>
  <c r="G26"/>
  <c r="H26" s="1"/>
  <c r="G25"/>
  <c r="H25" s="1"/>
  <c r="G24"/>
  <c r="H24" s="1"/>
  <c r="G23"/>
  <c r="H23" s="1"/>
  <c r="H30" s="1"/>
  <c r="G30"/>
  <c r="E30" i="18"/>
  <c r="G27"/>
  <c r="H27"/>
  <c r="G26"/>
  <c r="H26"/>
  <c r="G25"/>
  <c r="H25"/>
  <c r="G24"/>
  <c r="H24"/>
  <c r="G23"/>
  <c r="H23"/>
  <c r="G30"/>
  <c r="E32" i="17"/>
  <c r="G29"/>
  <c r="H29" s="1"/>
  <c r="G28"/>
  <c r="H28" s="1"/>
  <c r="G27"/>
  <c r="H27" s="1"/>
  <c r="G26"/>
  <c r="H26" s="1"/>
  <c r="G25"/>
  <c r="H25" s="1"/>
  <c r="G24"/>
  <c r="H24" s="1"/>
  <c r="G23"/>
  <c r="G32"/>
  <c r="E30" i="16"/>
  <c r="C30"/>
  <c r="G27"/>
  <c r="H27" s="1"/>
  <c r="G26"/>
  <c r="H26" s="1"/>
  <c r="G25"/>
  <c r="H25" s="1"/>
  <c r="G24"/>
  <c r="H24" s="1"/>
  <c r="G23"/>
  <c r="G30"/>
  <c r="E30" i="15"/>
  <c r="G27"/>
  <c r="H27" s="1"/>
  <c r="G26"/>
  <c r="H26" s="1"/>
  <c r="G25"/>
  <c r="H25" s="1"/>
  <c r="G24"/>
  <c r="H24" s="1"/>
  <c r="G23"/>
  <c r="G30"/>
  <c r="G29" i="14"/>
  <c r="H29"/>
  <c r="G28"/>
  <c r="H28"/>
  <c r="G27"/>
  <c r="H27"/>
  <c r="G26"/>
  <c r="H26"/>
  <c r="G25"/>
  <c r="H25"/>
  <c r="E30" i="13"/>
  <c r="G26"/>
  <c r="H26" s="1"/>
  <c r="G25"/>
  <c r="H25" s="1"/>
  <c r="G24"/>
  <c r="H24" s="1"/>
  <c r="G23"/>
  <c r="H23" s="1"/>
  <c r="H30" s="1"/>
  <c r="G30"/>
  <c r="H30" i="18"/>
  <c r="H23" i="17"/>
  <c r="H32" s="1"/>
  <c r="H23" i="16"/>
  <c r="H30" s="1"/>
  <c r="H23" i="15"/>
  <c r="H30" s="1"/>
  <c r="E34" i="10"/>
  <c r="E33" i="9"/>
  <c r="G28"/>
  <c r="H28" s="1"/>
  <c r="G27"/>
  <c r="H27" s="1"/>
  <c r="G26"/>
  <c r="H26" s="1"/>
  <c r="G25"/>
  <c r="H25" s="1"/>
  <c r="G24"/>
  <c r="H24" s="1"/>
  <c r="G23"/>
  <c r="H23" s="1"/>
  <c r="H33" s="1"/>
  <c r="E30" i="8"/>
  <c r="G27"/>
  <c r="H27"/>
  <c r="G26"/>
  <c r="H26"/>
  <c r="G25"/>
  <c r="H25"/>
  <c r="G24"/>
  <c r="H24"/>
  <c r="G23"/>
  <c r="H23"/>
  <c r="H30" s="1"/>
  <c r="G39" i="7"/>
  <c r="H39" s="1"/>
  <c r="G38"/>
  <c r="H38" s="1"/>
  <c r="G37"/>
  <c r="H37" s="1"/>
  <c r="G36"/>
  <c r="H36" s="1"/>
  <c r="G35"/>
  <c r="H35" s="1"/>
  <c r="G34"/>
  <c r="G40" s="1"/>
  <c r="H40" s="1"/>
  <c r="G24" i="6"/>
  <c r="H24" s="1"/>
  <c r="H30" s="1"/>
  <c r="G25"/>
  <c r="H25"/>
  <c r="G26"/>
  <c r="H26"/>
  <c r="G27"/>
  <c r="H27"/>
  <c r="G34" i="10"/>
  <c r="G30" i="8"/>
  <c r="E30" i="6"/>
  <c r="G23"/>
  <c r="H23"/>
  <c r="E29" i="5"/>
  <c r="G26"/>
  <c r="H26" s="1"/>
  <c r="G25"/>
  <c r="H25" s="1"/>
  <c r="G24"/>
  <c r="H24"/>
  <c r="G23"/>
  <c r="H23"/>
  <c r="H29" s="1"/>
  <c r="E30" i="3"/>
  <c r="G27"/>
  <c r="H27"/>
  <c r="G26"/>
  <c r="H26" s="1"/>
  <c r="G25"/>
  <c r="H25"/>
  <c r="G24"/>
  <c r="H24"/>
  <c r="G23"/>
  <c r="H23"/>
  <c r="H30" s="1"/>
  <c r="G23" i="2"/>
  <c r="H23"/>
  <c r="H34" s="1"/>
  <c r="E34"/>
  <c r="G27"/>
  <c r="H27"/>
  <c r="G26"/>
  <c r="H26"/>
  <c r="G25"/>
  <c r="H25"/>
  <c r="G24"/>
  <c r="H24"/>
  <c r="E36" i="1"/>
  <c r="G29"/>
  <c r="H29" s="1"/>
  <c r="G28"/>
  <c r="H28" s="1"/>
  <c r="G27"/>
  <c r="H27" s="1"/>
  <c r="G26"/>
  <c r="H26" s="1"/>
  <c r="G25"/>
  <c r="H25" s="1"/>
  <c r="G24"/>
  <c r="H24" s="1"/>
  <c r="G23"/>
  <c r="H23" s="1"/>
  <c r="G30" i="6"/>
  <c r="G29" i="5"/>
  <c r="G30" i="3"/>
  <c r="G34" i="2"/>
  <c r="H31" i="24"/>
  <c r="H36" i="1" l="1"/>
  <c r="H31" i="22"/>
  <c r="H29" i="20"/>
  <c r="H30" i="29"/>
  <c r="H34" i="25"/>
  <c r="H34" i="7"/>
  <c r="G33" i="9"/>
  <c r="H45" i="12"/>
  <c r="H52" s="1"/>
  <c r="G36" i="1"/>
</calcChain>
</file>

<file path=xl/sharedStrings.xml><?xml version="1.0" encoding="utf-8"?>
<sst xmlns="http://schemas.openxmlformats.org/spreadsheetml/2006/main" count="1158" uniqueCount="171">
  <si>
    <t>ЗАТВЕРДЖУЮ</t>
  </si>
  <si>
    <t>Директор школи</t>
  </si>
  <si>
    <t>підпис керівника</t>
  </si>
  <si>
    <t xml:space="preserve">     1 січня 2018 р.</t>
  </si>
  <si>
    <t>(число, місяць, рік)</t>
  </si>
  <si>
    <t>ШТАТНИЙ РОЗПИС</t>
  </si>
  <si>
    <t>назва установи</t>
  </si>
  <si>
    <t>№ з/п</t>
  </si>
  <si>
    <t>Назва посад</t>
  </si>
  <si>
    <t>Кількість штатних посад</t>
  </si>
  <si>
    <t>Тарифний розряд</t>
  </si>
  <si>
    <t>Посадовий оклад</t>
  </si>
  <si>
    <t xml:space="preserve">посадови оклад з підвищенням </t>
  </si>
  <si>
    <t xml:space="preserve">заробітна плата по посадовому окладу </t>
  </si>
  <si>
    <t>Фонд зарплати на місяць</t>
  </si>
  <si>
    <t>Прибиральник службових приміщень</t>
  </si>
  <si>
    <t>Двірник</t>
  </si>
  <si>
    <t>Сторож</t>
  </si>
  <si>
    <t>Кухар</t>
  </si>
  <si>
    <t>Оператор котельні на сезон</t>
  </si>
  <si>
    <t>Опалювач</t>
  </si>
  <si>
    <t>Всього</t>
  </si>
  <si>
    <t xml:space="preserve"> </t>
  </si>
  <si>
    <t>Головний бухгалтер</t>
  </si>
  <si>
    <t>М.О.Кучинська</t>
  </si>
  <si>
    <t xml:space="preserve">  </t>
  </si>
  <si>
    <t xml:space="preserve"> Бабухівська ЗОШ І-ІІ ступенів</t>
  </si>
  <si>
    <t>Робітник по обслуговувааю</t>
  </si>
  <si>
    <t xml:space="preserve">   __________                 _                        В.Г.Соронович</t>
  </si>
  <si>
    <t>Директор НВК</t>
  </si>
  <si>
    <t xml:space="preserve">   __________                 _                        І.О.Гнат</t>
  </si>
  <si>
    <t xml:space="preserve"> Григорівська ЗОШ І-ІІ ступенів</t>
  </si>
  <si>
    <t>штат у кількості 6,5  штатних  одиниць</t>
  </si>
  <si>
    <t>з місячним фондом заробітної плати 24199,50 грн.</t>
  </si>
  <si>
    <t xml:space="preserve">   __________                 _                        О.С.Зубанська</t>
  </si>
  <si>
    <t xml:space="preserve">   __________                 _                        Т.В.Береза</t>
  </si>
  <si>
    <t>Директор філії</t>
  </si>
  <si>
    <t xml:space="preserve"> Добринівська ЗОШ І-ІІ ступенів</t>
  </si>
  <si>
    <t>штат у кількості 3,5  штатних  одиниць</t>
  </si>
  <si>
    <t>з місячним фондом заробітної плати 13030,50 грн.</t>
  </si>
  <si>
    <t xml:space="preserve">   __________                 _                        О.І.Зварич</t>
  </si>
  <si>
    <t xml:space="preserve">   __________                 _                        </t>
  </si>
  <si>
    <t>з місячним фондом заробітної плати 24199,5 грн.</t>
  </si>
  <si>
    <t xml:space="preserve"> Журівська філія І-ІІ ступенів опорного закладу                   Рогатинської СЗОШ І-ІІІ ступенів №1</t>
  </si>
  <si>
    <t xml:space="preserve"> Дичківська філія І-ІІ ступенів опорного закладу                   Рогатинської СЗОШ І-ІІІ ступенів №1</t>
  </si>
  <si>
    <t xml:space="preserve"> Заланівська ЗОШ І-ІІ ступенів</t>
  </si>
  <si>
    <t>на 01 січня 2018 рік</t>
  </si>
  <si>
    <t>Робітник по обслуговуваню</t>
  </si>
  <si>
    <t xml:space="preserve">   __________                 _                        М.М.Бойко</t>
  </si>
  <si>
    <t xml:space="preserve"> Кліщівнянська ЗОШ І-ІІ ступенів</t>
  </si>
  <si>
    <t>штат у кількості 4,75 штатних  одиниць</t>
  </si>
  <si>
    <t>з місячним фондом заробітної плати 17684,25 грн.</t>
  </si>
  <si>
    <t xml:space="preserve">   __________                 _                        М.М.Маськовіта</t>
  </si>
  <si>
    <t xml:space="preserve">   __________                 _                        Л.Б.Грицишин</t>
  </si>
  <si>
    <t xml:space="preserve">   __________                 _                        Н.І.Гураль</t>
  </si>
  <si>
    <t>з місячним фондом заробітної плати 26061,00 грн.</t>
  </si>
  <si>
    <t xml:space="preserve">   __________                 _                        В.Й.Короташ</t>
  </si>
  <si>
    <t>Завгосп</t>
  </si>
  <si>
    <t xml:space="preserve">   __________                 _                        В.М.Вовчок</t>
  </si>
  <si>
    <t>штат у кількості 7 штатних  одиниць</t>
  </si>
  <si>
    <t xml:space="preserve">   __________                 _                        І.Є.Жовнір</t>
  </si>
  <si>
    <t xml:space="preserve">   __________                 _                        М.І.Височанський</t>
  </si>
  <si>
    <t>штат у кількості 3,5 штатних  одиниць</t>
  </si>
  <si>
    <t xml:space="preserve">   __________                 _                        Л.В.Бурачок</t>
  </si>
  <si>
    <t>штат у кількості 4,25 штатних  одиниць</t>
  </si>
  <si>
    <t>з місячним фондом заробітної плати 15822,75 грн.</t>
  </si>
  <si>
    <t xml:space="preserve">   __________                 _                        Г.В.Галушка</t>
  </si>
  <si>
    <t xml:space="preserve"> Підгородська ЗОШ І-ІІ ступенів</t>
  </si>
  <si>
    <t>штат у кількості 9 штатних  одиниць</t>
  </si>
  <si>
    <t>з місячним фондом заробітної плати 33507,00 грн.</t>
  </si>
  <si>
    <t xml:space="preserve">   __________                 _                        Р.А.Кічула</t>
  </si>
  <si>
    <t xml:space="preserve"> Підмихайлівська ЗОШ І-ІІ ступенів</t>
  </si>
  <si>
    <t xml:space="preserve"> Помонятська ЗОШ І-ІІ ступенів</t>
  </si>
  <si>
    <t>штат у кількості 4,5 штатних  одиниць</t>
  </si>
  <si>
    <t>з місячним фондом заробітної плати 16753,50 грн.</t>
  </si>
  <si>
    <t xml:space="preserve">   __________                 _                        Н.М.Стахів</t>
  </si>
  <si>
    <t xml:space="preserve"> Приозерненська ЗОШ І-ІІ ступенів</t>
  </si>
  <si>
    <t xml:space="preserve">   __________                 _                        Н.Д.Лиса</t>
  </si>
  <si>
    <t xml:space="preserve"> Путятинська ЗОШ І-ІІ ступенів</t>
  </si>
  <si>
    <t>штат у кількості 8,25  штатних  одиниць</t>
  </si>
  <si>
    <t>з місячним фондом заробітної плати 30714,75 грн.</t>
  </si>
  <si>
    <t xml:space="preserve">   __________                 _                        М.К.Яцків</t>
  </si>
  <si>
    <t xml:space="preserve">   __________                 _                        Т.Д.Федик</t>
  </si>
  <si>
    <t xml:space="preserve"> Стратинська ЗОШ І-ІІ ступенів</t>
  </si>
  <si>
    <t xml:space="preserve">   __________                 _                        Г.М.Олійник</t>
  </si>
  <si>
    <t xml:space="preserve">   __________                 _                        Г.М.Паньків</t>
  </si>
  <si>
    <t xml:space="preserve">   __________                 _                        Г.П.Федуняк</t>
  </si>
  <si>
    <t xml:space="preserve"> Юнашківська ЗОШ І-ІІ ступенів</t>
  </si>
  <si>
    <t>штат у кількості 4,75  штатних  одиниць</t>
  </si>
  <si>
    <t xml:space="preserve">   __________                 _                        Г.І.Черевата</t>
  </si>
  <si>
    <t xml:space="preserve"> Фразька ЗОШ І-ІІ ступенів</t>
  </si>
  <si>
    <t xml:space="preserve">   __________                 _                        Ю.І.Дума</t>
  </si>
  <si>
    <t xml:space="preserve"> Явченська ЗОШ І-ІІ ступенів</t>
  </si>
  <si>
    <t>штат у кількості 6,25  штатних  одиниць</t>
  </si>
  <si>
    <t>з місячним фондом заробітної плати 23268,75 грн.</t>
  </si>
  <si>
    <t xml:space="preserve">   __________                 _                        З.Р.Мигас</t>
  </si>
  <si>
    <t>на 01 січня 2018 року</t>
  </si>
  <si>
    <t xml:space="preserve"> Воскресинцівський НВК І-ІІ ступенів </t>
  </si>
  <si>
    <t xml:space="preserve"> Княгиницький НВК І-ІІ ступенів</t>
  </si>
  <si>
    <t xml:space="preserve"> Козарівський НВК І-ІІ ступенів</t>
  </si>
  <si>
    <t>Липівський НВК І-ІІ ступенів</t>
  </si>
  <si>
    <t>Лучинецький НВК І-ІІ ступенів</t>
  </si>
  <si>
    <t xml:space="preserve"> Любшанська філія І-ІІ ступення опорного заклвду                                       Черченської ЗОШ І-ІІ ступенів</t>
  </si>
  <si>
    <t>Нижньолипицький НВК І-ІІ ступенів</t>
  </si>
  <si>
    <t xml:space="preserve"> Сарниківська філія І-ІІ ступенів опорного закладу Верхньолипицької ЗОШ І-ІІІ ступенів</t>
  </si>
  <si>
    <t>Чернівський НВК І-ІІ ступенів</t>
  </si>
  <si>
    <t>Чесниківський НВК І-ІІ ступенів</t>
  </si>
  <si>
    <t xml:space="preserve"> Лук-Вишнівська ЗОШ І-ІІ ступенів</t>
  </si>
  <si>
    <t>Помічник вихователя</t>
  </si>
  <si>
    <t>Підсобний робітник</t>
  </si>
  <si>
    <t>машиніст по пранню білизни</t>
  </si>
  <si>
    <t>Робітник по ремонту</t>
  </si>
  <si>
    <t>штат у кількості 8  штатних  одиниць</t>
  </si>
  <si>
    <t>з місячним фондом заробітної плати 29784,00 грн.</t>
  </si>
  <si>
    <t>штат у кількості 13,2 штатних  одиниць</t>
  </si>
  <si>
    <t>з місячним фондом заробітної плати 48957,45 грн.</t>
  </si>
  <si>
    <t>штат у кількості 13,8 штатних  одиниць</t>
  </si>
  <si>
    <t>з місячним фондом заробітної плати 51191,25 грн.</t>
  </si>
  <si>
    <t>штат у кількості 12,8  штатних  одиниць</t>
  </si>
  <si>
    <t>з місячним фондом заробітної плати 47468,25 грн.</t>
  </si>
  <si>
    <t>штат у кількості 15,3  штатних  одиниць</t>
  </si>
  <si>
    <t>з місячним фондом заробітної плати 56775,75 грн.</t>
  </si>
  <si>
    <t>штат у кількості 9,9 штатних  одиниць</t>
  </si>
  <si>
    <t>з місячним фондом заробітної плати 36857,70 грн.</t>
  </si>
  <si>
    <t>штат у кількості 12,3  штатних  одиниць</t>
  </si>
  <si>
    <t>з місячним фондом заробітної плати 45606,75 грн.</t>
  </si>
  <si>
    <t>В.о. директора школи</t>
  </si>
  <si>
    <t xml:space="preserve">   __________                 _                        М.З.Комар</t>
  </si>
  <si>
    <t>Підкамінська ЗОШ І-ІІ ступенів</t>
  </si>
  <si>
    <t>Вчитель вищої кат.</t>
  </si>
  <si>
    <t>Вчитель 1 кат.</t>
  </si>
  <si>
    <t>Вчитель спеціаліст</t>
  </si>
  <si>
    <t>Директор</t>
  </si>
  <si>
    <t>Заступник директора</t>
  </si>
  <si>
    <t>Педагог організатор</t>
  </si>
  <si>
    <t>Психолог</t>
  </si>
  <si>
    <t>Бібліотекар</t>
  </si>
  <si>
    <t>Вчитель вищої категорії</t>
  </si>
  <si>
    <t>Вчитель І категорії</t>
  </si>
  <si>
    <t>Вчитель ІІ категорії</t>
  </si>
  <si>
    <t xml:space="preserve">Вчитель спреціаліст </t>
  </si>
  <si>
    <t xml:space="preserve">Директор </t>
  </si>
  <si>
    <t>Всьго</t>
  </si>
  <si>
    <t>Педагог організатар</t>
  </si>
  <si>
    <t>Вихователь</t>
  </si>
  <si>
    <t>Медсестра</t>
  </si>
  <si>
    <t>Практичний психолог</t>
  </si>
  <si>
    <t>Музичний керівник</t>
  </si>
  <si>
    <t>штат у кількості 8 штатних  одиниць</t>
  </si>
  <si>
    <t>з місячним фондом заробітної плати 64947,79 грн.</t>
  </si>
  <si>
    <t>Заступник</t>
  </si>
  <si>
    <t>Бібліотека</t>
  </si>
  <si>
    <t>Вихователь гпд</t>
  </si>
  <si>
    <t>штат у кількості 31,2  штатних  одиниць</t>
  </si>
  <si>
    <t>з місячним фондом заробітної плати 130559,41 грн.</t>
  </si>
  <si>
    <t>штат у кількості 7,54  штатних  одиниць</t>
  </si>
  <si>
    <t>з місячним фондом заробітної плати 30611,47 грн.</t>
  </si>
  <si>
    <t>Вихователь підготовчої групи</t>
  </si>
  <si>
    <t>Підготовча група</t>
  </si>
  <si>
    <t>Садочок</t>
  </si>
  <si>
    <t>на 01 січня 2019 року</t>
  </si>
  <si>
    <t>з місячним фондом заробітної плати 119423,60 грн.</t>
  </si>
  <si>
    <t xml:space="preserve">     1 січня 2019 р.</t>
  </si>
  <si>
    <t>штат у кількості 16,3 штатних  одиниць</t>
  </si>
  <si>
    <t>з місячним фондом заробітної плати 77511,80 грн.</t>
  </si>
  <si>
    <t>штат у кількості 9,8 штатних  одиниць</t>
  </si>
  <si>
    <t>з місячним фондом заробітної плати 42282,20 грн.</t>
  </si>
  <si>
    <t>штат у кількості 29,55 штатних  одиниць</t>
  </si>
  <si>
    <t>з місячним фондом заробітної плати 135738,75 грн.</t>
  </si>
  <si>
    <t>штат у кількості 25,5  штатних  одиниць</t>
  </si>
  <si>
    <t xml:space="preserve"> Колоколинська філія  1-2ст Букачівської  ЗОШ 1-3 ступенів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</si>
</sst>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</font>
    <font>
      <b/>
      <sz val="14"/>
      <name val="Arial Cyr"/>
      <charset val="204"/>
    </font>
    <font>
      <sz val="14"/>
      <color indexed="8"/>
      <name val="Calibri"/>
      <family val="2"/>
    </font>
    <font>
      <sz val="11"/>
      <name val="Times New Roman"/>
      <family val="1"/>
    </font>
    <font>
      <b/>
      <sz val="11"/>
      <name val="Arial Cyr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textRotation="255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1" fillId="0" borderId="1" xfId="0" applyFont="1" applyBorder="1"/>
    <xf numFmtId="0" fontId="9" fillId="0" borderId="1" xfId="0" applyFont="1" applyBorder="1"/>
    <xf numFmtId="0" fontId="8" fillId="0" borderId="0" xfId="0" applyFont="1"/>
    <xf numFmtId="0" fontId="6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/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/>
    <xf numFmtId="2" fontId="7" fillId="0" borderId="1" xfId="0" applyNumberFormat="1" applyFont="1" applyBorder="1" applyAlignment="1">
      <alignment horizontal="left"/>
    </xf>
    <xf numFmtId="2" fontId="8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/>
    <xf numFmtId="0" fontId="18" fillId="0" borderId="0" xfId="0" applyFont="1"/>
    <xf numFmtId="0" fontId="5" fillId="0" borderId="1" xfId="0" applyFont="1" applyBorder="1"/>
    <xf numFmtId="0" fontId="3" fillId="0" borderId="1" xfId="0" applyFont="1" applyBorder="1"/>
    <xf numFmtId="0" fontId="19" fillId="0" borderId="0" xfId="0" applyFont="1"/>
    <xf numFmtId="0" fontId="20" fillId="0" borderId="0" xfId="0" applyFont="1"/>
    <xf numFmtId="164" fontId="3" fillId="0" borderId="1" xfId="0" applyNumberFormat="1" applyFont="1" applyBorder="1"/>
    <xf numFmtId="2" fontId="3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2" fillId="0" borderId="1" xfId="0" applyFont="1" applyBorder="1"/>
    <xf numFmtId="0" fontId="7" fillId="0" borderId="1" xfId="0" applyFont="1" applyBorder="1"/>
    <xf numFmtId="0" fontId="21" fillId="0" borderId="1" xfId="0" applyFont="1" applyBorder="1"/>
    <xf numFmtId="0" fontId="1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left"/>
    </xf>
    <xf numFmtId="2" fontId="11" fillId="0" borderId="1" xfId="0" applyNumberFormat="1" applyFont="1" applyBorder="1"/>
    <xf numFmtId="0" fontId="23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opLeftCell="A4" workbookViewId="0">
      <selection activeCell="B9" sqref="B9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124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125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28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26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0.5</v>
      </c>
      <c r="D23" s="14">
        <v>5</v>
      </c>
      <c r="E23" s="14">
        <v>3723</v>
      </c>
      <c r="F23" s="14"/>
      <c r="G23" s="14">
        <f t="shared" ref="G23:G35" si="0">C23*E23</f>
        <v>1861.5</v>
      </c>
      <c r="H23" s="15">
        <f t="shared" ref="H23:H35" si="1">G23</f>
        <v>1861.5</v>
      </c>
    </row>
    <row r="24" spans="1:8" ht="31.5">
      <c r="A24" s="12">
        <v>2</v>
      </c>
      <c r="B24" s="13" t="s">
        <v>15</v>
      </c>
      <c r="C24" s="14">
        <v>2</v>
      </c>
      <c r="D24" s="14">
        <v>2</v>
      </c>
      <c r="E24" s="14">
        <v>3723</v>
      </c>
      <c r="F24" s="14"/>
      <c r="G24" s="14">
        <f t="shared" si="0"/>
        <v>7446</v>
      </c>
      <c r="H24" s="15">
        <f t="shared" si="1"/>
        <v>7446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3</v>
      </c>
      <c r="D28" s="14">
        <v>5</v>
      </c>
      <c r="E28" s="14">
        <v>3723</v>
      </c>
      <c r="F28" s="17"/>
      <c r="G28" s="18">
        <f>C28*E28</f>
        <v>11169</v>
      </c>
      <c r="H28" s="19">
        <f>G28</f>
        <v>11169</v>
      </c>
    </row>
    <row r="29" spans="1:8" ht="15.75">
      <c r="A29" s="12">
        <v>7</v>
      </c>
      <c r="B29" s="16" t="s">
        <v>20</v>
      </c>
      <c r="C29" s="14">
        <v>0.5</v>
      </c>
      <c r="D29" s="14">
        <v>5</v>
      </c>
      <c r="E29" s="14">
        <v>3723</v>
      </c>
      <c r="F29" s="20"/>
      <c r="G29" s="18">
        <f t="shared" si="0"/>
        <v>1861.5</v>
      </c>
      <c r="H29" s="19">
        <f t="shared" si="1"/>
        <v>1861.5</v>
      </c>
    </row>
    <row r="30" spans="1:8" ht="15.75">
      <c r="A30" s="34">
        <v>5</v>
      </c>
      <c r="B30" s="36" t="s">
        <v>108</v>
      </c>
      <c r="C30" s="36">
        <v>1</v>
      </c>
      <c r="D30" s="36">
        <v>6</v>
      </c>
      <c r="E30" s="36">
        <v>3723</v>
      </c>
      <c r="F30" s="34"/>
      <c r="G30" s="36">
        <f t="shared" si="0"/>
        <v>3723</v>
      </c>
      <c r="H30" s="36">
        <f t="shared" si="1"/>
        <v>3723</v>
      </c>
    </row>
    <row r="31" spans="1:8" ht="15.75">
      <c r="A31" s="34">
        <v>6</v>
      </c>
      <c r="B31" s="36" t="s">
        <v>18</v>
      </c>
      <c r="C31" s="36">
        <v>1</v>
      </c>
      <c r="D31" s="36">
        <v>5</v>
      </c>
      <c r="E31" s="36">
        <v>3723</v>
      </c>
      <c r="F31" s="34"/>
      <c r="G31" s="36">
        <f t="shared" si="0"/>
        <v>3723</v>
      </c>
      <c r="H31" s="36">
        <f t="shared" si="1"/>
        <v>3723</v>
      </c>
    </row>
    <row r="32" spans="1:8" ht="15.75">
      <c r="A32" s="34">
        <v>7</v>
      </c>
      <c r="B32" s="36" t="s">
        <v>57</v>
      </c>
      <c r="C32" s="36">
        <v>0.5</v>
      </c>
      <c r="D32" s="36">
        <v>8</v>
      </c>
      <c r="E32" s="36">
        <v>3723</v>
      </c>
      <c r="F32" s="34"/>
      <c r="G32" s="36">
        <f t="shared" si="0"/>
        <v>1861.5</v>
      </c>
      <c r="H32" s="36">
        <f t="shared" si="1"/>
        <v>1861.5</v>
      </c>
    </row>
    <row r="33" spans="1:8" ht="15.75">
      <c r="A33" s="34">
        <v>8</v>
      </c>
      <c r="B33" s="36" t="s">
        <v>111</v>
      </c>
      <c r="C33" s="36">
        <v>0.5</v>
      </c>
      <c r="D33" s="36">
        <v>5</v>
      </c>
      <c r="E33" s="36">
        <v>3723</v>
      </c>
      <c r="F33" s="34"/>
      <c r="G33" s="36">
        <f t="shared" si="0"/>
        <v>1861.5</v>
      </c>
      <c r="H33" s="36">
        <f t="shared" si="1"/>
        <v>1861.5</v>
      </c>
    </row>
    <row r="34" spans="1:8" ht="15.75">
      <c r="A34" s="34">
        <v>9</v>
      </c>
      <c r="B34" s="36" t="s">
        <v>109</v>
      </c>
      <c r="C34" s="36">
        <v>0.5</v>
      </c>
      <c r="D34" s="36">
        <v>1</v>
      </c>
      <c r="E34" s="36">
        <v>3723</v>
      </c>
      <c r="F34" s="36"/>
      <c r="G34" s="36">
        <f t="shared" si="0"/>
        <v>1861.5</v>
      </c>
      <c r="H34" s="36">
        <f t="shared" si="1"/>
        <v>1861.5</v>
      </c>
    </row>
    <row r="35" spans="1:8" ht="15.75">
      <c r="A35" s="34">
        <v>10</v>
      </c>
      <c r="B35" s="36" t="s">
        <v>110</v>
      </c>
      <c r="C35" s="36">
        <v>0.25</v>
      </c>
      <c r="D35" s="36">
        <v>1</v>
      </c>
      <c r="E35" s="36">
        <v>3723</v>
      </c>
      <c r="F35" s="36"/>
      <c r="G35" s="36">
        <f t="shared" si="0"/>
        <v>930.75</v>
      </c>
      <c r="H35" s="36">
        <f t="shared" si="1"/>
        <v>930.75</v>
      </c>
    </row>
    <row r="36" spans="1:8" ht="15.75">
      <c r="A36" s="21"/>
      <c r="B36" s="16" t="s">
        <v>21</v>
      </c>
      <c r="C36" s="21">
        <f>SUM(C23:C35)</f>
        <v>12.25</v>
      </c>
      <c r="D36" s="21"/>
      <c r="E36" s="21">
        <f>SUM(E23:E35)</f>
        <v>48399</v>
      </c>
      <c r="F36" s="21"/>
      <c r="G36" s="21">
        <f>SUM(G23:G35)</f>
        <v>45606.75</v>
      </c>
      <c r="H36" s="21">
        <f>SUM(H23:H35)</f>
        <v>45606.75</v>
      </c>
    </row>
    <row r="37" spans="1:8">
      <c r="A37" s="22"/>
      <c r="B37" s="22"/>
      <c r="G37" t="s">
        <v>22</v>
      </c>
    </row>
    <row r="38" spans="1:8" s="24" customFormat="1" ht="15.75">
      <c r="A38" s="23"/>
      <c r="B38" s="23" t="s">
        <v>23</v>
      </c>
      <c r="G38" s="24" t="s">
        <v>22</v>
      </c>
      <c r="H38" s="24" t="s">
        <v>24</v>
      </c>
    </row>
    <row r="39" spans="1:8">
      <c r="B39" s="22" t="s">
        <v>25</v>
      </c>
      <c r="C39" s="22"/>
      <c r="D39" s="22"/>
      <c r="E39" s="22"/>
      <c r="F39" s="22"/>
      <c r="G39" s="22"/>
      <c r="H39" s="25"/>
    </row>
    <row r="40" spans="1:8">
      <c r="B40" s="22" t="s">
        <v>22</v>
      </c>
      <c r="C40" s="22"/>
      <c r="D40" s="22"/>
      <c r="E40" s="22"/>
      <c r="F40" s="22"/>
      <c r="G40" s="22"/>
      <c r="H40" s="25"/>
    </row>
    <row r="43" spans="1:8" ht="15.75">
      <c r="B43" s="26" t="s">
        <v>22</v>
      </c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7"/>
      <c r="C49" s="27" t="s">
        <v>22</v>
      </c>
      <c r="D49" s="27"/>
      <c r="E49" s="27"/>
      <c r="F49" s="27"/>
    </row>
    <row r="50" spans="2:6" ht="15.75">
      <c r="B50" s="27"/>
      <c r="C50" s="27"/>
      <c r="D50" s="27"/>
      <c r="E50" s="27"/>
      <c r="F50" s="27"/>
    </row>
    <row r="51" spans="2:6" ht="15.75">
      <c r="B51" s="28" t="s">
        <v>22</v>
      </c>
      <c r="C51" s="27"/>
      <c r="D51" s="27"/>
      <c r="E51" s="27"/>
      <c r="F51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topLeftCell="A19" workbookViewId="0">
      <selection activeCell="A29" sqref="A29:H33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118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119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99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7.25" customHeight="1">
      <c r="A23" s="12">
        <v>1</v>
      </c>
      <c r="B23" s="13" t="s">
        <v>47</v>
      </c>
      <c r="C23" s="14">
        <v>0.5</v>
      </c>
      <c r="D23" s="14">
        <v>5</v>
      </c>
      <c r="E23" s="14">
        <v>3723</v>
      </c>
      <c r="F23" s="14"/>
      <c r="G23" s="14">
        <f t="shared" ref="G23:G33" si="0">C23*E23</f>
        <v>1861.5</v>
      </c>
      <c r="H23" s="15">
        <f t="shared" ref="H23:H33" si="1">G23</f>
        <v>1861.5</v>
      </c>
    </row>
    <row r="24" spans="1:8" ht="31.5">
      <c r="A24" s="12">
        <v>2</v>
      </c>
      <c r="B24" s="13" t="s">
        <v>15</v>
      </c>
      <c r="C24" s="14">
        <v>3</v>
      </c>
      <c r="D24" s="14">
        <v>2</v>
      </c>
      <c r="E24" s="14">
        <v>3723</v>
      </c>
      <c r="F24" s="14"/>
      <c r="G24" s="14">
        <f t="shared" si="0"/>
        <v>11169</v>
      </c>
      <c r="H24" s="15">
        <f t="shared" si="1"/>
        <v>11169</v>
      </c>
    </row>
    <row r="25" spans="1:8" ht="15.75">
      <c r="A25" s="12">
        <v>3</v>
      </c>
      <c r="B25" s="14" t="s">
        <v>16</v>
      </c>
      <c r="C25" s="14">
        <v>0.5</v>
      </c>
      <c r="D25" s="14">
        <v>1</v>
      </c>
      <c r="E25" s="14">
        <v>3723</v>
      </c>
      <c r="F25" s="14"/>
      <c r="G25" s="14">
        <f t="shared" si="0"/>
        <v>1861.5</v>
      </c>
      <c r="H25" s="15">
        <f t="shared" si="1"/>
        <v>1861.5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17"/>
      <c r="G28" s="18">
        <f t="shared" si="0"/>
        <v>14892</v>
      </c>
      <c r="H28" s="19">
        <f t="shared" si="1"/>
        <v>14892</v>
      </c>
    </row>
    <row r="29" spans="1:8" ht="15.75">
      <c r="A29" s="12">
        <v>7</v>
      </c>
      <c r="B29" s="36" t="s">
        <v>108</v>
      </c>
      <c r="C29" s="36">
        <v>1</v>
      </c>
      <c r="D29" s="36">
        <v>6</v>
      </c>
      <c r="E29" s="36">
        <v>3723</v>
      </c>
      <c r="F29" s="34"/>
      <c r="G29" s="36">
        <f t="shared" si="0"/>
        <v>3723</v>
      </c>
      <c r="H29" s="36">
        <f t="shared" si="1"/>
        <v>3723</v>
      </c>
    </row>
    <row r="30" spans="1:8" ht="15.75">
      <c r="A30" s="12">
        <v>8</v>
      </c>
      <c r="B30" s="36" t="s">
        <v>18</v>
      </c>
      <c r="C30" s="36">
        <v>1</v>
      </c>
      <c r="D30" s="36">
        <v>5</v>
      </c>
      <c r="E30" s="36">
        <v>3723</v>
      </c>
      <c r="F30" s="34"/>
      <c r="G30" s="36">
        <f t="shared" si="0"/>
        <v>3723</v>
      </c>
      <c r="H30" s="36">
        <f t="shared" si="1"/>
        <v>3723</v>
      </c>
    </row>
    <row r="31" spans="1:8" ht="15.75">
      <c r="A31" s="12">
        <v>9</v>
      </c>
      <c r="B31" s="36" t="s">
        <v>57</v>
      </c>
      <c r="C31" s="36">
        <v>0.5</v>
      </c>
      <c r="D31" s="36">
        <v>8</v>
      </c>
      <c r="E31" s="36">
        <v>3723</v>
      </c>
      <c r="F31" s="34"/>
      <c r="G31" s="36">
        <f t="shared" si="0"/>
        <v>1861.5</v>
      </c>
      <c r="H31" s="36">
        <f t="shared" si="1"/>
        <v>1861.5</v>
      </c>
    </row>
    <row r="32" spans="1:8" ht="15.75">
      <c r="A32" s="12">
        <v>10</v>
      </c>
      <c r="B32" s="36" t="s">
        <v>109</v>
      </c>
      <c r="C32" s="36">
        <v>0.5</v>
      </c>
      <c r="D32" s="36">
        <v>1</v>
      </c>
      <c r="E32" s="36">
        <v>3723</v>
      </c>
      <c r="F32" s="36"/>
      <c r="G32" s="36">
        <f t="shared" si="0"/>
        <v>1861.5</v>
      </c>
      <c r="H32" s="36">
        <f t="shared" si="1"/>
        <v>1861.5</v>
      </c>
    </row>
    <row r="33" spans="1:8" ht="15.75">
      <c r="A33" s="12">
        <v>11</v>
      </c>
      <c r="B33" s="36" t="s">
        <v>110</v>
      </c>
      <c r="C33" s="36">
        <v>0.25</v>
      </c>
      <c r="D33" s="36">
        <v>1</v>
      </c>
      <c r="E33" s="36">
        <v>3723</v>
      </c>
      <c r="F33" s="36"/>
      <c r="G33" s="36">
        <f t="shared" si="0"/>
        <v>930.75</v>
      </c>
      <c r="H33" s="36">
        <f t="shared" si="1"/>
        <v>930.75</v>
      </c>
    </row>
    <row r="34" spans="1:8" ht="15.75">
      <c r="A34" s="21"/>
      <c r="B34" s="16" t="s">
        <v>21</v>
      </c>
      <c r="C34" s="21">
        <f>SUM(C23:C33)</f>
        <v>12.75</v>
      </c>
      <c r="D34" s="21"/>
      <c r="E34" s="21">
        <f>SUM(E23:E33)</f>
        <v>40953</v>
      </c>
      <c r="F34" s="21"/>
      <c r="G34" s="21">
        <f>SUM(G23:G33)</f>
        <v>47468.25</v>
      </c>
      <c r="H34" s="21">
        <f>SUM(H23:H33)</f>
        <v>47468.25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0"/>
  <sheetViews>
    <sheetView topLeftCell="A22" workbookViewId="0">
      <selection activeCell="J21" sqref="J21"/>
    </sheetView>
  </sheetViews>
  <sheetFormatPr defaultRowHeight="15"/>
  <cols>
    <col min="1" max="1" width="4.5703125" customWidth="1"/>
    <col min="2" max="2" width="30" customWidth="1"/>
    <col min="3" max="3" width="6.140625" customWidth="1"/>
    <col min="4" max="4" width="4.85546875" customWidth="1"/>
    <col min="5" max="5" width="8.5703125" customWidth="1"/>
    <col min="6" max="6" width="6" customWidth="1"/>
    <col min="7" max="7" width="11.85546875" customWidth="1"/>
    <col min="8" max="8" width="15.285156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165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166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162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160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170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1.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1"/>
      <c r="B23" s="14" t="s">
        <v>129</v>
      </c>
      <c r="C23" s="39">
        <v>0.3</v>
      </c>
      <c r="D23" s="39">
        <v>14</v>
      </c>
      <c r="E23" s="14">
        <v>5114</v>
      </c>
      <c r="F23" s="39"/>
      <c r="G23" s="14">
        <v>1534.2</v>
      </c>
      <c r="H23" s="15">
        <v>1534.2</v>
      </c>
    </row>
    <row r="24" spans="1:8" ht="15.75">
      <c r="A24" s="11"/>
      <c r="B24" s="14" t="s">
        <v>130</v>
      </c>
      <c r="C24" s="39">
        <v>1.8</v>
      </c>
      <c r="D24" s="39">
        <v>13</v>
      </c>
      <c r="E24" s="14">
        <v>4797</v>
      </c>
      <c r="F24" s="39"/>
      <c r="G24" s="14">
        <v>8634.6</v>
      </c>
      <c r="H24" s="15">
        <v>8634.6</v>
      </c>
    </row>
    <row r="25" spans="1:8" ht="15.75">
      <c r="A25" s="11"/>
      <c r="B25" s="14" t="s">
        <v>131</v>
      </c>
      <c r="C25" s="39">
        <v>1.7</v>
      </c>
      <c r="D25" s="39">
        <v>11</v>
      </c>
      <c r="E25" s="14">
        <v>4162</v>
      </c>
      <c r="F25" s="39"/>
      <c r="G25" s="14">
        <v>7075.4</v>
      </c>
      <c r="H25" s="15">
        <v>7075.4</v>
      </c>
    </row>
    <row r="26" spans="1:8" ht="15.75">
      <c r="A26" s="11"/>
      <c r="B26" s="14" t="s">
        <v>21</v>
      </c>
      <c r="C26" s="39">
        <f>SUM(C23:C25)</f>
        <v>3.8</v>
      </c>
      <c r="D26" s="39"/>
      <c r="E26" s="14"/>
      <c r="F26" s="39"/>
      <c r="G26" s="14">
        <f>SUM(G23:G25)</f>
        <v>17244.2</v>
      </c>
      <c r="H26" s="15">
        <f>SUM(H23:H25)</f>
        <v>17244.2</v>
      </c>
    </row>
    <row r="27" spans="1:8" ht="15.75">
      <c r="A27" s="11"/>
      <c r="B27" s="14"/>
      <c r="C27" s="39"/>
      <c r="D27" s="39"/>
      <c r="E27" s="14"/>
      <c r="F27" s="39"/>
      <c r="G27" s="14"/>
      <c r="H27" s="15"/>
    </row>
    <row r="28" spans="1:8" ht="31.5">
      <c r="A28" s="12">
        <v>1</v>
      </c>
      <c r="B28" s="13" t="s">
        <v>15</v>
      </c>
      <c r="C28" s="14">
        <v>1</v>
      </c>
      <c r="D28" s="14">
        <v>1</v>
      </c>
      <c r="E28" s="14">
        <v>4173</v>
      </c>
      <c r="F28" s="14"/>
      <c r="G28" s="14">
        <f>C28*E28</f>
        <v>4173</v>
      </c>
      <c r="H28" s="15">
        <f>G28</f>
        <v>4173</v>
      </c>
    </row>
    <row r="29" spans="1:8" ht="15.75">
      <c r="A29" s="12">
        <v>2</v>
      </c>
      <c r="B29" s="14" t="s">
        <v>16</v>
      </c>
      <c r="C29" s="14">
        <v>0.5</v>
      </c>
      <c r="D29" s="14">
        <v>1</v>
      </c>
      <c r="E29" s="14">
        <v>4173</v>
      </c>
      <c r="F29" s="14"/>
      <c r="G29" s="14">
        <f>C29*E29</f>
        <v>2086.5</v>
      </c>
      <c r="H29" s="15">
        <f>G29</f>
        <v>2086.5</v>
      </c>
    </row>
    <row r="30" spans="1:8" ht="15.75">
      <c r="A30" s="12">
        <v>3</v>
      </c>
      <c r="B30" s="14" t="s">
        <v>17</v>
      </c>
      <c r="C30" s="14">
        <v>1</v>
      </c>
      <c r="D30" s="14">
        <v>1</v>
      </c>
      <c r="E30" s="14">
        <v>4173</v>
      </c>
      <c r="F30" s="14"/>
      <c r="G30" s="14">
        <v>4173</v>
      </c>
      <c r="H30" s="15">
        <v>4173</v>
      </c>
    </row>
    <row r="31" spans="1:8" ht="15.75">
      <c r="A31" s="12">
        <v>4</v>
      </c>
      <c r="B31" s="16" t="s">
        <v>18</v>
      </c>
      <c r="C31" s="14">
        <v>0.5</v>
      </c>
      <c r="D31" s="14">
        <v>5</v>
      </c>
      <c r="E31" s="14">
        <v>4173</v>
      </c>
      <c r="F31" s="14"/>
      <c r="G31" s="14">
        <f>C31*E31</f>
        <v>2086.5</v>
      </c>
      <c r="H31" s="15">
        <f>G31</f>
        <v>2086.5</v>
      </c>
    </row>
    <row r="32" spans="1:8" ht="15.75">
      <c r="A32" s="12">
        <v>5</v>
      </c>
      <c r="B32" s="14" t="s">
        <v>19</v>
      </c>
      <c r="C32" s="14">
        <v>3</v>
      </c>
      <c r="D32" s="14">
        <v>5</v>
      </c>
      <c r="E32" s="14">
        <v>4173</v>
      </c>
      <c r="F32" s="17"/>
      <c r="G32" s="18">
        <f>C32*E32</f>
        <v>12519</v>
      </c>
      <c r="H32" s="19">
        <f>G32</f>
        <v>12519</v>
      </c>
    </row>
    <row r="33" spans="1:8" ht="15.75">
      <c r="A33" s="12"/>
      <c r="B33" s="14" t="s">
        <v>21</v>
      </c>
      <c r="C33" s="14">
        <v>6</v>
      </c>
      <c r="D33" s="14"/>
      <c r="E33" s="14"/>
      <c r="F33" s="17"/>
      <c r="G33" s="18">
        <f>SUM(G28:G32)</f>
        <v>25038</v>
      </c>
      <c r="H33" s="19">
        <f>SUM(H28:H32)</f>
        <v>25038</v>
      </c>
    </row>
    <row r="34" spans="1:8" ht="15.75">
      <c r="A34" s="12"/>
      <c r="B34" s="14"/>
      <c r="C34" s="14"/>
      <c r="D34" s="14"/>
      <c r="E34" s="14"/>
      <c r="F34" s="17"/>
      <c r="G34" s="18"/>
      <c r="H34" s="19"/>
    </row>
    <row r="35" spans="1:8" ht="18.75">
      <c r="A35" s="21"/>
      <c r="B35" s="52" t="s">
        <v>21</v>
      </c>
      <c r="C35" s="56">
        <v>9.8000000000000007</v>
      </c>
      <c r="D35" s="53"/>
      <c r="E35" s="53"/>
      <c r="F35" s="53"/>
      <c r="G35" s="57">
        <v>42282.2</v>
      </c>
      <c r="H35" s="57">
        <v>42282.2</v>
      </c>
    </row>
    <row r="36" spans="1:8" ht="18.75">
      <c r="A36" s="22"/>
      <c r="B36" s="54"/>
      <c r="C36" s="55"/>
      <c r="D36" s="55"/>
      <c r="E36" s="55"/>
      <c r="F36" s="55"/>
      <c r="G36" s="55" t="s">
        <v>22</v>
      </c>
      <c r="H36" s="55"/>
    </row>
    <row r="37" spans="1:8" s="24" customFormat="1" ht="15.75">
      <c r="A37" s="23"/>
      <c r="B37" s="23" t="s">
        <v>23</v>
      </c>
      <c r="G37" s="24" t="s">
        <v>22</v>
      </c>
      <c r="H37" s="24" t="s">
        <v>24</v>
      </c>
    </row>
    <row r="38" spans="1:8">
      <c r="B38" s="22" t="s">
        <v>25</v>
      </c>
      <c r="C38" s="22"/>
      <c r="D38" s="22"/>
      <c r="E38" s="22"/>
      <c r="F38" s="22"/>
      <c r="G38" s="22"/>
      <c r="H38" s="25"/>
    </row>
    <row r="39" spans="1:8">
      <c r="B39" s="22" t="s">
        <v>22</v>
      </c>
      <c r="C39" s="22"/>
      <c r="D39" s="22"/>
      <c r="E39" s="22"/>
      <c r="F39" s="22"/>
      <c r="G39" s="22"/>
      <c r="H39" s="25"/>
    </row>
    <row r="42" spans="1:8" ht="15.75">
      <c r="B42" s="26" t="s">
        <v>22</v>
      </c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7"/>
      <c r="C48" s="27" t="s">
        <v>22</v>
      </c>
      <c r="D48" s="27"/>
      <c r="E48" s="27"/>
      <c r="F48" s="27"/>
    </row>
    <row r="49" spans="2:6" ht="15.75">
      <c r="B49" s="27"/>
      <c r="C49" s="27"/>
      <c r="D49" s="27"/>
      <c r="E49" s="27"/>
      <c r="F49" s="27"/>
    </row>
    <row r="50" spans="2:6" ht="15.75">
      <c r="B50" s="28" t="s">
        <v>22</v>
      </c>
      <c r="C50" s="27"/>
      <c r="D50" s="27"/>
      <c r="E50" s="27"/>
      <c r="F50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9"/>
  <sheetViews>
    <sheetView tabSelected="1" topLeftCell="A19" workbookViewId="0">
      <selection activeCell="G32" sqref="G32"/>
    </sheetView>
  </sheetViews>
  <sheetFormatPr defaultRowHeight="15"/>
  <cols>
    <col min="1" max="1" width="4.5703125" customWidth="1"/>
    <col min="2" max="2" width="30" customWidth="1"/>
    <col min="3" max="3" width="6.28515625" customWidth="1"/>
    <col min="4" max="4" width="4.85546875" customWidth="1"/>
    <col min="5" max="5" width="7.42578125" customWidth="1"/>
    <col min="6" max="6" width="6" customWidth="1"/>
    <col min="7" max="7" width="12.140625" customWidth="1"/>
    <col min="8" max="8" width="15.710937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167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168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1.25" customHeight="1">
      <c r="A5" s="1"/>
      <c r="B5" s="1"/>
      <c r="C5" s="1"/>
      <c r="D5" s="1"/>
      <c r="E5" s="1"/>
      <c r="F5" s="1"/>
      <c r="G5" s="1"/>
      <c r="H5" s="4"/>
    </row>
    <row r="6" spans="1:21" ht="12" customHeight="1">
      <c r="A6" s="1"/>
      <c r="B6" s="1"/>
      <c r="C6" s="1"/>
      <c r="D6" s="1" t="s">
        <v>58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162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8.25" customHeight="1">
      <c r="A11" s="1"/>
      <c r="B11" s="1"/>
      <c r="C11" s="1"/>
      <c r="D11" s="1"/>
      <c r="E11" s="8"/>
      <c r="F11" s="8"/>
      <c r="G11" s="8"/>
    </row>
    <row r="12" spans="1:21" ht="9.7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0.5" customHeight="1">
      <c r="A14" s="1"/>
      <c r="B14" s="1"/>
      <c r="C14" s="9"/>
      <c r="D14" s="1"/>
      <c r="E14" s="8"/>
      <c r="F14" s="8"/>
      <c r="G14" s="8"/>
    </row>
    <row r="15" spans="1:21" ht="16.5" customHeight="1">
      <c r="A15" s="71" t="s">
        <v>160</v>
      </c>
      <c r="B15" s="71"/>
      <c r="C15" s="71"/>
      <c r="D15" s="71"/>
      <c r="E15" s="71"/>
      <c r="F15" s="71"/>
      <c r="G15" s="71"/>
      <c r="H15" s="71"/>
    </row>
    <row r="16" spans="1:21" ht="10.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100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.7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2.75" customHeight="1">
      <c r="A23" s="11"/>
      <c r="B23" s="14" t="s">
        <v>132</v>
      </c>
      <c r="C23" s="39">
        <v>1</v>
      </c>
      <c r="D23" s="39">
        <v>16</v>
      </c>
      <c r="E23" s="14">
        <v>5896</v>
      </c>
      <c r="F23" s="39"/>
      <c r="G23" s="42">
        <f>E23*C23</f>
        <v>5896</v>
      </c>
      <c r="H23" s="43">
        <f>G23</f>
        <v>5896</v>
      </c>
    </row>
    <row r="24" spans="1:8" ht="15" customHeight="1">
      <c r="A24" s="11"/>
      <c r="B24" s="14" t="s">
        <v>133</v>
      </c>
      <c r="C24" s="39">
        <v>0.5</v>
      </c>
      <c r="D24" s="39">
        <v>16</v>
      </c>
      <c r="E24" s="14">
        <v>5896</v>
      </c>
      <c r="F24" s="39"/>
      <c r="G24" s="42">
        <f t="shared" ref="G24:G31" si="0">E24*C24</f>
        <v>2948</v>
      </c>
      <c r="H24" s="43">
        <f t="shared" ref="H24:H31" si="1">G24</f>
        <v>2948</v>
      </c>
    </row>
    <row r="25" spans="1:8" ht="12.75" customHeight="1">
      <c r="A25" s="11"/>
      <c r="B25" s="14" t="s">
        <v>134</v>
      </c>
      <c r="C25" s="39">
        <v>1</v>
      </c>
      <c r="D25" s="39">
        <v>12</v>
      </c>
      <c r="E25" s="14">
        <v>4480</v>
      </c>
      <c r="F25" s="39"/>
      <c r="G25" s="42">
        <f t="shared" si="0"/>
        <v>4480</v>
      </c>
      <c r="H25" s="43">
        <f t="shared" si="1"/>
        <v>4480</v>
      </c>
    </row>
    <row r="26" spans="1:8" ht="13.5" customHeight="1">
      <c r="A26" s="11"/>
      <c r="B26" s="14" t="s">
        <v>135</v>
      </c>
      <c r="C26" s="39">
        <v>0.25</v>
      </c>
      <c r="D26" s="39">
        <v>12</v>
      </c>
      <c r="E26" s="14">
        <v>4480</v>
      </c>
      <c r="F26" s="39"/>
      <c r="G26" s="42">
        <f t="shared" si="0"/>
        <v>1120</v>
      </c>
      <c r="H26" s="43">
        <f t="shared" si="1"/>
        <v>1120</v>
      </c>
    </row>
    <row r="27" spans="1:8" ht="13.5" customHeight="1">
      <c r="A27" s="11"/>
      <c r="B27" s="14" t="s">
        <v>137</v>
      </c>
      <c r="C27" s="39">
        <v>6</v>
      </c>
      <c r="D27" s="39">
        <v>14</v>
      </c>
      <c r="E27" s="14">
        <v>5114</v>
      </c>
      <c r="F27" s="39"/>
      <c r="G27" s="42">
        <f t="shared" si="0"/>
        <v>30684</v>
      </c>
      <c r="H27" s="43">
        <f t="shared" si="1"/>
        <v>30684</v>
      </c>
    </row>
    <row r="28" spans="1:8" ht="14.25" customHeight="1">
      <c r="A28" s="11"/>
      <c r="B28" s="14" t="s">
        <v>138</v>
      </c>
      <c r="C28" s="39">
        <v>5.4</v>
      </c>
      <c r="D28" s="39">
        <v>13</v>
      </c>
      <c r="E28" s="14">
        <v>4797</v>
      </c>
      <c r="F28" s="39"/>
      <c r="G28" s="42">
        <f t="shared" si="0"/>
        <v>25903.800000000003</v>
      </c>
      <c r="H28" s="43">
        <f t="shared" si="1"/>
        <v>25903.800000000003</v>
      </c>
    </row>
    <row r="29" spans="1:8" ht="12" customHeight="1">
      <c r="A29" s="11"/>
      <c r="B29" s="14" t="s">
        <v>139</v>
      </c>
      <c r="C29" s="39">
        <v>2.8</v>
      </c>
      <c r="D29" s="39">
        <v>12</v>
      </c>
      <c r="E29" s="14">
        <v>4480</v>
      </c>
      <c r="F29" s="39"/>
      <c r="G29" s="42">
        <f t="shared" si="0"/>
        <v>12544</v>
      </c>
      <c r="H29" s="43">
        <f t="shared" si="1"/>
        <v>12544</v>
      </c>
    </row>
    <row r="30" spans="1:8" ht="12.75" customHeight="1">
      <c r="A30" s="11"/>
      <c r="B30" s="14" t="s">
        <v>140</v>
      </c>
      <c r="C30" s="39">
        <v>0.4</v>
      </c>
      <c r="D30" s="39">
        <v>11</v>
      </c>
      <c r="E30" s="14">
        <v>4162</v>
      </c>
      <c r="F30" s="39"/>
      <c r="G30" s="42">
        <f t="shared" si="0"/>
        <v>1664.8000000000002</v>
      </c>
      <c r="H30" s="43">
        <f t="shared" si="1"/>
        <v>1664.8000000000002</v>
      </c>
    </row>
    <row r="31" spans="1:8" ht="12" customHeight="1">
      <c r="A31" s="11"/>
      <c r="B31" s="14" t="s">
        <v>140</v>
      </c>
      <c r="C31" s="39">
        <v>0.4</v>
      </c>
      <c r="D31" s="39">
        <v>10</v>
      </c>
      <c r="E31" s="14">
        <v>3846</v>
      </c>
      <c r="F31" s="39"/>
      <c r="G31" s="42">
        <f t="shared" si="0"/>
        <v>1538.4</v>
      </c>
      <c r="H31" s="43">
        <f t="shared" si="1"/>
        <v>1538.4</v>
      </c>
    </row>
    <row r="32" spans="1:8" ht="14.25" customHeight="1">
      <c r="A32" s="11"/>
      <c r="B32" s="14" t="s">
        <v>21</v>
      </c>
      <c r="C32" s="47">
        <f>SUM(C23:C31)</f>
        <v>17.749999999999996</v>
      </c>
      <c r="D32" s="39"/>
      <c r="E32" s="14"/>
      <c r="F32" s="39">
        <f>SUM(F23:F31)</f>
        <v>0</v>
      </c>
      <c r="G32" s="42">
        <f>SUM(G23:G31)</f>
        <v>86779</v>
      </c>
      <c r="H32" s="43">
        <f>SUM(H23:H31)</f>
        <v>86779</v>
      </c>
    </row>
    <row r="33" spans="1:8" ht="13.5" customHeight="1">
      <c r="A33" s="11"/>
      <c r="B33" s="14" t="s">
        <v>159</v>
      </c>
      <c r="C33" s="47"/>
      <c r="D33" s="39"/>
      <c r="E33" s="14"/>
      <c r="F33" s="39"/>
      <c r="G33" s="42"/>
      <c r="H33" s="43"/>
    </row>
    <row r="34" spans="1:8" ht="13.5" customHeight="1">
      <c r="A34" s="11"/>
      <c r="B34" s="14" t="s">
        <v>144</v>
      </c>
      <c r="C34" s="47">
        <v>1</v>
      </c>
      <c r="D34" s="39">
        <v>12</v>
      </c>
      <c r="E34" s="14">
        <v>4073</v>
      </c>
      <c r="F34" s="39"/>
      <c r="G34" s="42">
        <v>3676</v>
      </c>
      <c r="H34" s="43">
        <v>3676</v>
      </c>
    </row>
    <row r="35" spans="1:8" ht="15.75">
      <c r="A35" s="11"/>
      <c r="B35" s="14" t="s">
        <v>144</v>
      </c>
      <c r="C35" s="47">
        <v>0.5</v>
      </c>
      <c r="D35" s="39">
        <v>11</v>
      </c>
      <c r="E35" s="14">
        <v>3784</v>
      </c>
      <c r="F35" s="39"/>
      <c r="G35" s="42">
        <v>1892</v>
      </c>
      <c r="H35" s="43">
        <v>1892</v>
      </c>
    </row>
    <row r="36" spans="1:8" ht="15.75">
      <c r="A36" s="11"/>
      <c r="B36" s="14" t="s">
        <v>145</v>
      </c>
      <c r="C36" s="47">
        <v>0.05</v>
      </c>
      <c r="D36" s="39">
        <v>6</v>
      </c>
      <c r="E36" s="14">
        <v>2785</v>
      </c>
      <c r="F36" s="39"/>
      <c r="G36" s="42">
        <v>1392.5</v>
      </c>
      <c r="H36" s="43">
        <v>1392.5</v>
      </c>
    </row>
    <row r="37" spans="1:8" ht="15.75">
      <c r="A37" s="11"/>
      <c r="B37" s="14" t="s">
        <v>146</v>
      </c>
      <c r="C37" s="47">
        <v>0.5</v>
      </c>
      <c r="D37" s="39">
        <v>12</v>
      </c>
      <c r="E37" s="14">
        <v>4073</v>
      </c>
      <c r="F37" s="39"/>
      <c r="G37" s="42">
        <v>2036.5</v>
      </c>
      <c r="H37" s="43">
        <v>2036.5</v>
      </c>
    </row>
    <row r="38" spans="1:8" ht="15.75">
      <c r="A38" s="11"/>
      <c r="B38" s="14" t="s">
        <v>147</v>
      </c>
      <c r="C38" s="47">
        <v>0.25</v>
      </c>
      <c r="D38" s="39">
        <v>9</v>
      </c>
      <c r="E38" s="14">
        <v>3323</v>
      </c>
      <c r="F38" s="39"/>
      <c r="G38" s="42">
        <v>830.75</v>
      </c>
      <c r="H38" s="43">
        <v>830.75</v>
      </c>
    </row>
    <row r="39" spans="1:8" ht="15.75">
      <c r="A39" s="11"/>
      <c r="B39" s="14" t="s">
        <v>136</v>
      </c>
      <c r="C39" s="39">
        <v>0.5</v>
      </c>
      <c r="D39" s="39">
        <v>8</v>
      </c>
      <c r="E39" s="14">
        <v>3150</v>
      </c>
      <c r="F39" s="39"/>
      <c r="G39" s="42">
        <f>E39*C39</f>
        <v>1575</v>
      </c>
      <c r="H39" s="43">
        <f>G39</f>
        <v>1575</v>
      </c>
    </row>
    <row r="40" spans="1:8" ht="15.75">
      <c r="A40" s="11"/>
      <c r="B40" s="14" t="s">
        <v>142</v>
      </c>
      <c r="C40" s="47">
        <v>2.8</v>
      </c>
      <c r="D40" s="39"/>
      <c r="E40" s="14"/>
      <c r="F40" s="39"/>
      <c r="G40" s="42">
        <f>SUM(G34:G39)</f>
        <v>11402.75</v>
      </c>
      <c r="H40" s="43">
        <f>SUM(H34:H39)</f>
        <v>11402.75</v>
      </c>
    </row>
    <row r="41" spans="1:8" ht="15.75">
      <c r="A41" s="11"/>
      <c r="B41" s="14"/>
      <c r="C41" s="40"/>
      <c r="D41" s="40"/>
      <c r="E41" s="30"/>
      <c r="F41" s="40"/>
      <c r="G41" s="41"/>
      <c r="H41" s="41"/>
    </row>
    <row r="42" spans="1:8" ht="13.5" customHeight="1">
      <c r="A42" s="12">
        <v>1</v>
      </c>
      <c r="B42" s="13" t="s">
        <v>57</v>
      </c>
      <c r="C42" s="15">
        <v>1</v>
      </c>
      <c r="D42" s="14">
        <v>8</v>
      </c>
      <c r="E42" s="14">
        <v>4173</v>
      </c>
      <c r="F42" s="14"/>
      <c r="G42" s="42">
        <v>4173</v>
      </c>
      <c r="H42" s="43">
        <f t="shared" ref="H42:H51" si="2">G42</f>
        <v>4173</v>
      </c>
    </row>
    <row r="43" spans="1:8" ht="14.25" customHeight="1">
      <c r="A43" s="12">
        <v>2</v>
      </c>
      <c r="B43" s="13" t="s">
        <v>47</v>
      </c>
      <c r="C43" s="15">
        <v>1</v>
      </c>
      <c r="D43" s="14">
        <v>5</v>
      </c>
      <c r="E43" s="14">
        <v>4173</v>
      </c>
      <c r="F43" s="14"/>
      <c r="G43" s="42">
        <v>4173</v>
      </c>
      <c r="H43" s="43">
        <f t="shared" si="2"/>
        <v>4173</v>
      </c>
    </row>
    <row r="44" spans="1:8" ht="24.75" customHeight="1">
      <c r="A44" s="12">
        <v>3</v>
      </c>
      <c r="B44" s="67" t="s">
        <v>15</v>
      </c>
      <c r="C44" s="15">
        <v>2.75</v>
      </c>
      <c r="D44" s="14">
        <v>2</v>
      </c>
      <c r="E44" s="14">
        <v>4173</v>
      </c>
      <c r="F44" s="14"/>
      <c r="G44" s="42">
        <f t="shared" ref="G44:G51" si="3">C44*E44</f>
        <v>11475.75</v>
      </c>
      <c r="H44" s="43">
        <f t="shared" si="2"/>
        <v>11475.75</v>
      </c>
    </row>
    <row r="45" spans="1:8" ht="14.25" customHeight="1">
      <c r="A45" s="12">
        <v>4</v>
      </c>
      <c r="B45" s="14" t="s">
        <v>16</v>
      </c>
      <c r="C45" s="15">
        <v>0.5</v>
      </c>
      <c r="D45" s="14">
        <v>1</v>
      </c>
      <c r="E45" s="14">
        <v>4173</v>
      </c>
      <c r="F45" s="14"/>
      <c r="G45" s="42">
        <f t="shared" si="3"/>
        <v>2086.5</v>
      </c>
      <c r="H45" s="43">
        <f t="shared" si="2"/>
        <v>2086.5</v>
      </c>
    </row>
    <row r="46" spans="1:8" ht="12.75" customHeight="1">
      <c r="A46" s="12">
        <v>6</v>
      </c>
      <c r="B46" s="16" t="s">
        <v>18</v>
      </c>
      <c r="C46" s="15">
        <v>0.5</v>
      </c>
      <c r="D46" s="14">
        <v>5</v>
      </c>
      <c r="E46" s="14">
        <v>4173</v>
      </c>
      <c r="F46" s="14"/>
      <c r="G46" s="42">
        <f t="shared" si="3"/>
        <v>2086.5</v>
      </c>
      <c r="H46" s="43">
        <f t="shared" si="2"/>
        <v>2086.5</v>
      </c>
    </row>
    <row r="47" spans="1:8" ht="12" customHeight="1">
      <c r="A47" s="12">
        <v>7</v>
      </c>
      <c r="B47" s="36" t="s">
        <v>108</v>
      </c>
      <c r="C47" s="15">
        <v>1</v>
      </c>
      <c r="D47" s="36">
        <v>6</v>
      </c>
      <c r="E47" s="14">
        <v>4173</v>
      </c>
      <c r="F47" s="34"/>
      <c r="G47" s="42">
        <f t="shared" si="3"/>
        <v>4173</v>
      </c>
      <c r="H47" s="44">
        <f t="shared" si="2"/>
        <v>4173</v>
      </c>
    </row>
    <row r="48" spans="1:8" ht="12" customHeight="1">
      <c r="A48" s="12">
        <v>8</v>
      </c>
      <c r="B48" s="36" t="s">
        <v>18</v>
      </c>
      <c r="C48" s="15">
        <v>1</v>
      </c>
      <c r="D48" s="36">
        <v>5</v>
      </c>
      <c r="E48" s="14">
        <v>4173</v>
      </c>
      <c r="F48" s="34"/>
      <c r="G48" s="42">
        <f t="shared" si="3"/>
        <v>4173</v>
      </c>
      <c r="H48" s="44">
        <f t="shared" si="2"/>
        <v>4173</v>
      </c>
    </row>
    <row r="49" spans="1:8" ht="12.75" customHeight="1">
      <c r="A49" s="12">
        <v>9</v>
      </c>
      <c r="B49" s="36" t="s">
        <v>57</v>
      </c>
      <c r="C49" s="15">
        <v>0.5</v>
      </c>
      <c r="D49" s="36">
        <v>8</v>
      </c>
      <c r="E49" s="14">
        <v>4173</v>
      </c>
      <c r="F49" s="34"/>
      <c r="G49" s="42">
        <f t="shared" si="3"/>
        <v>2086.5</v>
      </c>
      <c r="H49" s="44">
        <f t="shared" si="2"/>
        <v>2086.5</v>
      </c>
    </row>
    <row r="50" spans="1:8" ht="11.25" customHeight="1">
      <c r="A50" s="12">
        <v>10</v>
      </c>
      <c r="B50" s="36" t="s">
        <v>109</v>
      </c>
      <c r="C50" s="15">
        <v>0.5</v>
      </c>
      <c r="D50" s="36">
        <v>1</v>
      </c>
      <c r="E50" s="14">
        <v>4173</v>
      </c>
      <c r="F50" s="36"/>
      <c r="G50" s="42">
        <f t="shared" si="3"/>
        <v>2086.5</v>
      </c>
      <c r="H50" s="44">
        <f t="shared" si="2"/>
        <v>2086.5</v>
      </c>
    </row>
    <row r="51" spans="1:8" ht="12" customHeight="1">
      <c r="A51" s="12">
        <v>11</v>
      </c>
      <c r="B51" s="36" t="s">
        <v>110</v>
      </c>
      <c r="C51" s="15">
        <v>0.25</v>
      </c>
      <c r="D51" s="36">
        <v>1</v>
      </c>
      <c r="E51" s="14">
        <v>4173</v>
      </c>
      <c r="F51" s="36"/>
      <c r="G51" s="42">
        <f t="shared" si="3"/>
        <v>1043.25</v>
      </c>
      <c r="H51" s="44">
        <f t="shared" si="2"/>
        <v>1043.25</v>
      </c>
    </row>
    <row r="52" spans="1:8" ht="12" customHeight="1">
      <c r="A52" s="12"/>
      <c r="B52" s="36" t="s">
        <v>21</v>
      </c>
      <c r="C52" s="15">
        <f>SUM(C42:C51)</f>
        <v>9</v>
      </c>
      <c r="D52" s="36"/>
      <c r="E52" s="14"/>
      <c r="F52" s="36">
        <f>SUM(F42:F51)</f>
        <v>0</v>
      </c>
      <c r="G52" s="42">
        <f>SUM(G42:G51)</f>
        <v>37557</v>
      </c>
      <c r="H52" s="44">
        <f>SUM(H42:H51)</f>
        <v>37557</v>
      </c>
    </row>
    <row r="53" spans="1:8">
      <c r="A53" s="20"/>
      <c r="B53" s="20"/>
      <c r="C53" s="64"/>
      <c r="D53" s="20"/>
      <c r="E53" s="48"/>
      <c r="F53" s="20"/>
      <c r="G53" s="45"/>
      <c r="H53" s="46"/>
    </row>
    <row r="54" spans="1:8" ht="15.75">
      <c r="A54" s="21"/>
      <c r="B54" s="16" t="s">
        <v>21</v>
      </c>
      <c r="C54" s="21">
        <v>29.55</v>
      </c>
      <c r="D54" s="21"/>
      <c r="E54" s="49"/>
      <c r="F54" s="21">
        <f>SUM(F23:F52)-F32-F52</f>
        <v>0</v>
      </c>
      <c r="G54" s="65">
        <v>135738.75</v>
      </c>
      <c r="H54" s="66">
        <v>135738.75</v>
      </c>
    </row>
    <row r="55" spans="1:8">
      <c r="A55" s="22"/>
      <c r="B55" s="22"/>
      <c r="G55" t="s">
        <v>22</v>
      </c>
    </row>
    <row r="56" spans="1:8" s="24" customFormat="1" ht="15.75">
      <c r="A56" s="23"/>
      <c r="B56" s="23" t="s">
        <v>23</v>
      </c>
      <c r="G56" s="24" t="s">
        <v>22</v>
      </c>
      <c r="H56" s="24" t="s">
        <v>24</v>
      </c>
    </row>
    <row r="57" spans="1:8">
      <c r="B57" s="22" t="s">
        <v>25</v>
      </c>
      <c r="C57" s="22"/>
      <c r="D57" s="22"/>
      <c r="E57" s="22"/>
      <c r="F57" s="22"/>
      <c r="G57" s="22"/>
      <c r="H57" s="25"/>
    </row>
    <row r="58" spans="1:8">
      <c r="B58" s="22" t="s">
        <v>22</v>
      </c>
      <c r="C58" s="22"/>
      <c r="D58" s="22"/>
      <c r="E58" s="22"/>
      <c r="F58" s="22"/>
      <c r="G58" s="22"/>
      <c r="H58" s="25"/>
    </row>
    <row r="61" spans="1:8" ht="15.75">
      <c r="B61" s="26" t="s">
        <v>22</v>
      </c>
    </row>
    <row r="65" spans="2:6" ht="15.75">
      <c r="B65" s="27"/>
      <c r="C65" s="27" t="s">
        <v>22</v>
      </c>
      <c r="D65" s="27"/>
      <c r="E65" s="27"/>
      <c r="F65" s="27"/>
    </row>
    <row r="66" spans="2:6" ht="15.75">
      <c r="B66" s="27"/>
      <c r="C66" s="27"/>
      <c r="D66" s="27"/>
      <c r="E66" s="27"/>
      <c r="F66" s="27"/>
    </row>
    <row r="67" spans="2:6" ht="15.75">
      <c r="B67" s="27"/>
      <c r="C67" s="27" t="s">
        <v>22</v>
      </c>
      <c r="D67" s="27"/>
      <c r="E67" s="27"/>
      <c r="F67" s="27"/>
    </row>
    <row r="68" spans="2:6" ht="15.75">
      <c r="B68" s="27"/>
      <c r="C68" s="27"/>
      <c r="D68" s="27"/>
      <c r="E68" s="27"/>
      <c r="F68" s="27"/>
    </row>
    <row r="69" spans="2:6" ht="15.75">
      <c r="B69" s="28" t="s">
        <v>22</v>
      </c>
      <c r="C69" s="27"/>
      <c r="D69" s="27"/>
      <c r="E69" s="27"/>
      <c r="F6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5"/>
  <sheetViews>
    <sheetView topLeftCell="A4" workbookViewId="0">
      <selection activeCell="B8" sqref="B8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59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107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</v>
      </c>
      <c r="D23" s="14">
        <v>2</v>
      </c>
      <c r="E23" s="14">
        <v>3723</v>
      </c>
      <c r="F23" s="14"/>
      <c r="G23" s="14">
        <f>C23*E23</f>
        <v>7446</v>
      </c>
      <c r="H23" s="15">
        <f>G23</f>
        <v>7446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7</v>
      </c>
      <c r="D30" s="21"/>
      <c r="E30" s="21">
        <f>SUM(E23:E29)</f>
        <v>18615</v>
      </c>
      <c r="F30" s="21"/>
      <c r="G30" s="21">
        <f>SUM(G23:G29)</f>
        <v>26061</v>
      </c>
      <c r="H30" s="21">
        <f>SUM(H23:H29)</f>
        <v>26061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9"/>
  <sheetViews>
    <sheetView topLeftCell="A19" workbookViewId="0">
      <selection activeCell="A30" sqref="A30:H33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116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117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101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.7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57</v>
      </c>
      <c r="C23" s="14">
        <v>1</v>
      </c>
      <c r="D23" s="14">
        <v>8</v>
      </c>
      <c r="E23" s="14">
        <v>3723</v>
      </c>
      <c r="F23" s="14"/>
      <c r="G23" s="14">
        <f t="shared" ref="G23:G33" si="0">C23*E23</f>
        <v>3723</v>
      </c>
      <c r="H23" s="15">
        <f t="shared" ref="H23:H33" si="1">G23</f>
        <v>3723</v>
      </c>
    </row>
    <row r="24" spans="1:8" ht="15.75">
      <c r="A24" s="12">
        <v>2</v>
      </c>
      <c r="B24" s="13" t="s">
        <v>27</v>
      </c>
      <c r="C24" s="14">
        <v>1</v>
      </c>
      <c r="D24" s="14">
        <v>5</v>
      </c>
      <c r="E24" s="14">
        <v>3723</v>
      </c>
      <c r="F24" s="14"/>
      <c r="G24" s="14">
        <f t="shared" si="0"/>
        <v>3723</v>
      </c>
      <c r="H24" s="15">
        <f t="shared" si="1"/>
        <v>3723</v>
      </c>
    </row>
    <row r="25" spans="1:8" ht="31.5">
      <c r="A25" s="12">
        <v>3</v>
      </c>
      <c r="B25" s="13" t="s">
        <v>15</v>
      </c>
      <c r="C25" s="14">
        <v>3</v>
      </c>
      <c r="D25" s="14">
        <v>2</v>
      </c>
      <c r="E25" s="14">
        <v>3723</v>
      </c>
      <c r="F25" s="14"/>
      <c r="G25" s="14">
        <f t="shared" si="0"/>
        <v>11169</v>
      </c>
      <c r="H25" s="15">
        <f t="shared" si="1"/>
        <v>11169</v>
      </c>
    </row>
    <row r="26" spans="1:8" ht="15.75">
      <c r="A26" s="12">
        <v>4</v>
      </c>
      <c r="B26" s="14" t="s">
        <v>16</v>
      </c>
      <c r="C26" s="14">
        <v>0.5</v>
      </c>
      <c r="D26" s="14">
        <v>1</v>
      </c>
      <c r="E26" s="14">
        <v>3723</v>
      </c>
      <c r="F26" s="14"/>
      <c r="G26" s="14">
        <f t="shared" si="0"/>
        <v>1861.5</v>
      </c>
      <c r="H26" s="15">
        <f t="shared" si="1"/>
        <v>1861.5</v>
      </c>
    </row>
    <row r="27" spans="1:8" ht="15.75">
      <c r="A27" s="12">
        <v>5</v>
      </c>
      <c r="B27" s="16" t="s">
        <v>17</v>
      </c>
      <c r="C27" s="14">
        <v>1</v>
      </c>
      <c r="D27" s="14">
        <v>1</v>
      </c>
      <c r="E27" s="14">
        <v>3723</v>
      </c>
      <c r="F27" s="14"/>
      <c r="G27" s="14">
        <f t="shared" si="0"/>
        <v>3723</v>
      </c>
      <c r="H27" s="15">
        <f t="shared" si="1"/>
        <v>3723</v>
      </c>
    </row>
    <row r="28" spans="1:8" ht="15.75">
      <c r="A28" s="12">
        <v>6</v>
      </c>
      <c r="B28" s="16" t="s">
        <v>18</v>
      </c>
      <c r="C28" s="14">
        <v>0.5</v>
      </c>
      <c r="D28" s="14">
        <v>5</v>
      </c>
      <c r="E28" s="14">
        <v>3723</v>
      </c>
      <c r="F28" s="14"/>
      <c r="G28" s="14">
        <f t="shared" si="0"/>
        <v>1861.5</v>
      </c>
      <c r="H28" s="15">
        <f t="shared" si="1"/>
        <v>1861.5</v>
      </c>
    </row>
    <row r="29" spans="1:8" ht="15.75">
      <c r="A29" s="12">
        <v>7</v>
      </c>
      <c r="B29" s="14" t="s">
        <v>19</v>
      </c>
      <c r="C29" s="14">
        <v>4</v>
      </c>
      <c r="D29" s="14">
        <v>5</v>
      </c>
      <c r="E29" s="14">
        <v>3723</v>
      </c>
      <c r="F29" s="17"/>
      <c r="G29" s="18">
        <f t="shared" si="0"/>
        <v>14892</v>
      </c>
      <c r="H29" s="19">
        <f t="shared" si="1"/>
        <v>14892</v>
      </c>
    </row>
    <row r="30" spans="1:8" ht="15.75">
      <c r="A30" s="12">
        <v>8</v>
      </c>
      <c r="B30" s="14" t="s">
        <v>108</v>
      </c>
      <c r="C30" s="14">
        <v>1</v>
      </c>
      <c r="D30" s="14">
        <v>6</v>
      </c>
      <c r="E30" s="14">
        <v>3723</v>
      </c>
      <c r="F30" s="17"/>
      <c r="G30" s="18">
        <f t="shared" si="0"/>
        <v>3723</v>
      </c>
      <c r="H30" s="19">
        <f t="shared" si="1"/>
        <v>3723</v>
      </c>
    </row>
    <row r="31" spans="1:8" ht="15.75">
      <c r="A31" s="12">
        <v>9</v>
      </c>
      <c r="B31" s="14" t="s">
        <v>18</v>
      </c>
      <c r="C31" s="14">
        <v>1</v>
      </c>
      <c r="D31" s="14">
        <v>5</v>
      </c>
      <c r="E31" s="14">
        <v>3723</v>
      </c>
      <c r="F31" s="30"/>
      <c r="G31" s="31">
        <f t="shared" si="0"/>
        <v>3723</v>
      </c>
      <c r="H31" s="32">
        <f t="shared" si="1"/>
        <v>3723</v>
      </c>
    </row>
    <row r="32" spans="1:8" ht="15.75">
      <c r="A32" s="12">
        <v>10</v>
      </c>
      <c r="B32" s="16" t="s">
        <v>109</v>
      </c>
      <c r="C32" s="16">
        <v>0.5</v>
      </c>
      <c r="D32" s="16">
        <v>1</v>
      </c>
      <c r="E32" s="16">
        <v>3723</v>
      </c>
      <c r="F32" s="16"/>
      <c r="G32" s="31">
        <f t="shared" si="0"/>
        <v>1861.5</v>
      </c>
      <c r="H32" s="32">
        <f t="shared" si="1"/>
        <v>1861.5</v>
      </c>
    </row>
    <row r="33" spans="1:8" ht="15.75">
      <c r="A33" s="12">
        <v>11</v>
      </c>
      <c r="B33" s="16" t="s">
        <v>110</v>
      </c>
      <c r="C33" s="16">
        <v>0.25</v>
      </c>
      <c r="D33" s="16">
        <v>1</v>
      </c>
      <c r="E33" s="16">
        <v>3723</v>
      </c>
      <c r="F33" s="16"/>
      <c r="G33" s="31">
        <f t="shared" si="0"/>
        <v>930.75</v>
      </c>
      <c r="H33" s="32">
        <f t="shared" si="1"/>
        <v>930.75</v>
      </c>
    </row>
    <row r="34" spans="1:8" ht="15.75">
      <c r="A34" s="21"/>
      <c r="B34" s="16" t="s">
        <v>21</v>
      </c>
      <c r="C34" s="21">
        <f>SUM(C23:C33)</f>
        <v>13.75</v>
      </c>
      <c r="D34" s="21"/>
      <c r="E34" s="21">
        <f>SUM(E23:E33)</f>
        <v>40953</v>
      </c>
      <c r="F34" s="21"/>
      <c r="G34" s="21">
        <f>SUM(G23:G33)</f>
        <v>51191.25</v>
      </c>
      <c r="H34" s="21">
        <f>SUM(H23:H33)</f>
        <v>51191.25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7" sqref="A17:H17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62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36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63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9" customHeight="1">
      <c r="A17" s="76" t="s">
        <v>102</v>
      </c>
      <c r="B17" s="76"/>
      <c r="C17" s="76"/>
      <c r="D17" s="76"/>
      <c r="E17" s="76"/>
      <c r="F17" s="76"/>
      <c r="G17" s="76"/>
      <c r="H17" s="76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.7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0.5</v>
      </c>
      <c r="D23" s="14">
        <v>2</v>
      </c>
      <c r="E23" s="14">
        <v>3723</v>
      </c>
      <c r="F23" s="14"/>
      <c r="G23" s="14">
        <f>C23*E23</f>
        <v>1861.5</v>
      </c>
      <c r="H23" s="15">
        <f>G23</f>
        <v>1861.5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6" t="s">
        <v>20</v>
      </c>
      <c r="C27" s="14">
        <v>1</v>
      </c>
      <c r="D27" s="14">
        <v>5</v>
      </c>
      <c r="E27" s="14">
        <v>3723</v>
      </c>
      <c r="F27" s="20"/>
      <c r="G27" s="18">
        <f>C27*E27</f>
        <v>3723</v>
      </c>
      <c r="H27" s="19">
        <f>G27</f>
        <v>3723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3.5</v>
      </c>
      <c r="D30" s="21"/>
      <c r="E30" s="21">
        <f>SUM(E23:E29)</f>
        <v>18615</v>
      </c>
      <c r="F30" s="21"/>
      <c r="G30" s="21">
        <f>SUM(G23:G29)</f>
        <v>13030.5</v>
      </c>
      <c r="H30" s="21">
        <f>SUM(H23:H29)</f>
        <v>13030.5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8" sqref="A18:H18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64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65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103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.7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1.25</v>
      </c>
      <c r="D23" s="14">
        <v>2</v>
      </c>
      <c r="E23" s="14">
        <v>3723</v>
      </c>
      <c r="F23" s="14"/>
      <c r="G23" s="14">
        <f>C23*E23</f>
        <v>4653.75</v>
      </c>
      <c r="H23" s="15">
        <f>G23</f>
        <v>4653.75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6" t="s">
        <v>20</v>
      </c>
      <c r="C27" s="14">
        <v>0.5</v>
      </c>
      <c r="D27" s="14">
        <v>5</v>
      </c>
      <c r="E27" s="14">
        <v>3723</v>
      </c>
      <c r="F27" s="20"/>
      <c r="G27" s="18">
        <f>C27*E27</f>
        <v>1861.5</v>
      </c>
      <c r="H27" s="19">
        <f>G27</f>
        <v>1861.5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4.25</v>
      </c>
      <c r="D30" s="21"/>
      <c r="E30" s="21">
        <f>SUM(E23:E29)</f>
        <v>18615</v>
      </c>
      <c r="F30" s="21"/>
      <c r="G30" s="21">
        <f>SUM(G23:G29)</f>
        <v>15822.75</v>
      </c>
      <c r="H30" s="21">
        <f>SUM(H23:H29)</f>
        <v>15822.75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68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69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70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67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.7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1</v>
      </c>
      <c r="D23" s="14">
        <v>5</v>
      </c>
      <c r="E23" s="14">
        <v>3723</v>
      </c>
      <c r="F23" s="14"/>
      <c r="G23" s="14">
        <f t="shared" ref="G23:G29" si="0">C23*E23</f>
        <v>3723</v>
      </c>
      <c r="H23" s="15">
        <f t="shared" ref="H23:H29" si="1">G23</f>
        <v>3723</v>
      </c>
    </row>
    <row r="24" spans="1:8" ht="31.5">
      <c r="A24" s="12">
        <v>2</v>
      </c>
      <c r="B24" s="13" t="s">
        <v>15</v>
      </c>
      <c r="C24" s="14">
        <v>2</v>
      </c>
      <c r="D24" s="14">
        <v>2</v>
      </c>
      <c r="E24" s="14">
        <v>3723</v>
      </c>
      <c r="F24" s="14"/>
      <c r="G24" s="14">
        <f t="shared" si="0"/>
        <v>7446</v>
      </c>
      <c r="H24" s="15">
        <f t="shared" si="1"/>
        <v>7446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3</v>
      </c>
      <c r="D28" s="14">
        <v>5</v>
      </c>
      <c r="E28" s="14">
        <v>3723</v>
      </c>
      <c r="F28" s="17"/>
      <c r="G28" s="18">
        <f>C28*E28</f>
        <v>11169</v>
      </c>
      <c r="H28" s="19">
        <f>G28</f>
        <v>11169</v>
      </c>
    </row>
    <row r="29" spans="1:8" ht="15.75">
      <c r="A29" s="12">
        <v>7</v>
      </c>
      <c r="B29" s="16" t="s">
        <v>20</v>
      </c>
      <c r="C29" s="14">
        <v>0.5</v>
      </c>
      <c r="D29" s="14">
        <v>5</v>
      </c>
      <c r="E29" s="14">
        <v>3723</v>
      </c>
      <c r="F29" s="20"/>
      <c r="G29" s="18">
        <f t="shared" si="0"/>
        <v>1861.5</v>
      </c>
      <c r="H29" s="19">
        <f t="shared" si="1"/>
        <v>1861.5</v>
      </c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>
      <c r="A31" s="20"/>
      <c r="B31" s="20"/>
      <c r="C31" s="20"/>
      <c r="D31" s="20"/>
      <c r="E31" s="20"/>
      <c r="F31" s="20"/>
      <c r="G31" s="18"/>
      <c r="H31" s="19"/>
    </row>
    <row r="32" spans="1:8" ht="15.75">
      <c r="A32" s="21"/>
      <c r="B32" s="16" t="s">
        <v>21</v>
      </c>
      <c r="C32" s="21">
        <f>SUM(C23:C31)</f>
        <v>9</v>
      </c>
      <c r="D32" s="21"/>
      <c r="E32" s="21">
        <f>SUM(E23:E31)</f>
        <v>26061</v>
      </c>
      <c r="F32" s="21"/>
      <c r="G32" s="21">
        <f>SUM(G23:G31)</f>
        <v>33507</v>
      </c>
      <c r="H32" s="21">
        <f>SUM(H23:H31)</f>
        <v>33507</v>
      </c>
    </row>
    <row r="33" spans="1:8">
      <c r="A33" s="22"/>
      <c r="B33" s="22"/>
      <c r="G33" t="s">
        <v>22</v>
      </c>
    </row>
    <row r="34" spans="1:8" s="24" customFormat="1" ht="15.75">
      <c r="A34" s="23"/>
      <c r="B34" s="23" t="s">
        <v>23</v>
      </c>
      <c r="G34" s="24" t="s">
        <v>22</v>
      </c>
      <c r="H34" s="24" t="s">
        <v>24</v>
      </c>
    </row>
    <row r="35" spans="1:8">
      <c r="B35" s="22" t="s">
        <v>25</v>
      </c>
      <c r="C35" s="22"/>
      <c r="D35" s="22"/>
      <c r="E35" s="22"/>
      <c r="F35" s="22"/>
      <c r="G35" s="22"/>
      <c r="H35" s="25"/>
    </row>
    <row r="36" spans="1:8">
      <c r="B36" s="22" t="s">
        <v>22</v>
      </c>
      <c r="C36" s="22"/>
      <c r="D36" s="22"/>
      <c r="E36" s="22"/>
      <c r="F36" s="22"/>
      <c r="G36" s="22"/>
      <c r="H36" s="25"/>
    </row>
    <row r="39" spans="1:8" ht="15.75">
      <c r="B39" s="26" t="s">
        <v>22</v>
      </c>
    </row>
    <row r="43" spans="1:8" ht="15.75">
      <c r="B43" s="27"/>
      <c r="C43" s="27" t="s">
        <v>22</v>
      </c>
      <c r="D43" s="27"/>
      <c r="E43" s="27"/>
      <c r="F43" s="27"/>
    </row>
    <row r="44" spans="1:8" ht="15.75">
      <c r="B44" s="27"/>
      <c r="C44" s="27"/>
      <c r="D44" s="27"/>
      <c r="E44" s="27"/>
      <c r="F44" s="27"/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8" t="s">
        <v>22</v>
      </c>
      <c r="C47" s="27"/>
      <c r="D47" s="27"/>
      <c r="E47" s="27"/>
      <c r="F47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5"/>
  <sheetViews>
    <sheetView topLeftCell="A34" workbookViewId="0">
      <selection activeCell="G11" sqref="G11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32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126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127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46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0"/>
      <c r="B16" s="10"/>
      <c r="C16" s="10"/>
      <c r="D16" s="10"/>
      <c r="E16" s="10"/>
      <c r="F16" s="10"/>
      <c r="G16" s="10"/>
      <c r="H16" s="10"/>
    </row>
    <row r="17" spans="1:8" ht="15" customHeight="1">
      <c r="A17" s="1"/>
      <c r="B17" s="72" t="s">
        <v>128</v>
      </c>
      <c r="C17" s="78"/>
      <c r="D17" s="78"/>
      <c r="E17" s="78"/>
      <c r="F17" s="78"/>
      <c r="G17" s="78"/>
      <c r="H17" s="78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4" t="s">
        <v>16</v>
      </c>
      <c r="C24" s="14">
        <v>2</v>
      </c>
      <c r="D24" s="14">
        <v>1</v>
      </c>
      <c r="E24" s="14">
        <v>3723</v>
      </c>
      <c r="F24" s="14"/>
      <c r="G24" s="14">
        <f>C24*E24</f>
        <v>7446</v>
      </c>
      <c r="H24" s="15">
        <f>G24</f>
        <v>7446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2</v>
      </c>
      <c r="D27" s="14">
        <v>5</v>
      </c>
      <c r="E27" s="14">
        <v>3723</v>
      </c>
      <c r="F27" s="17"/>
      <c r="G27" s="18">
        <f>C27*E27</f>
        <v>7446</v>
      </c>
      <c r="H27" s="19">
        <f>G27</f>
        <v>7446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F20:F21"/>
    <mergeCell ref="G20:G21"/>
    <mergeCell ref="H20:H21"/>
    <mergeCell ref="A20:A21"/>
    <mergeCell ref="B20:B21"/>
    <mergeCell ref="C20:C21"/>
    <mergeCell ref="D20:D21"/>
    <mergeCell ref="E20:E21"/>
    <mergeCell ref="A18:H18"/>
    <mergeCell ref="B17:H1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32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71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opLeftCell="A4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122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123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97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1</v>
      </c>
      <c r="D23" s="14">
        <v>5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31.5">
      <c r="A24" s="12">
        <v>2</v>
      </c>
      <c r="B24" s="13" t="s">
        <v>15</v>
      </c>
      <c r="C24" s="14">
        <v>2.5</v>
      </c>
      <c r="D24" s="14">
        <v>2</v>
      </c>
      <c r="E24" s="14">
        <v>3723</v>
      </c>
      <c r="F24" s="14"/>
      <c r="G24" s="14">
        <f>C24*E24</f>
        <v>9307.5</v>
      </c>
      <c r="H24" s="15">
        <f>G24</f>
        <v>9307.5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>C26*E26</f>
        <v>3723</v>
      </c>
      <c r="H26" s="15">
        <f>G26</f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>C27*E27</f>
        <v>1861.5</v>
      </c>
      <c r="H27" s="15">
        <f>G27</f>
        <v>1861.5</v>
      </c>
    </row>
    <row r="28" spans="1:8" ht="15.75">
      <c r="A28" s="34">
        <v>5</v>
      </c>
      <c r="B28" s="36" t="s">
        <v>108</v>
      </c>
      <c r="C28" s="36">
        <v>1.1499999999999999</v>
      </c>
      <c r="D28" s="36">
        <v>6</v>
      </c>
      <c r="E28" s="36">
        <v>3723</v>
      </c>
      <c r="F28" s="34"/>
      <c r="G28" s="36">
        <f t="shared" ref="G28:G33" si="0">C28*E28</f>
        <v>4281.45</v>
      </c>
      <c r="H28" s="36">
        <f t="shared" ref="H28:H33" si="1">G28</f>
        <v>4281.45</v>
      </c>
    </row>
    <row r="29" spans="1:8" ht="15.75">
      <c r="A29" s="34">
        <v>6</v>
      </c>
      <c r="B29" s="36" t="s">
        <v>18</v>
      </c>
      <c r="C29" s="36">
        <v>1</v>
      </c>
      <c r="D29" s="36">
        <v>5</v>
      </c>
      <c r="E29" s="36">
        <v>3723</v>
      </c>
      <c r="F29" s="34"/>
      <c r="G29" s="36">
        <f t="shared" si="0"/>
        <v>3723</v>
      </c>
      <c r="H29" s="36">
        <f t="shared" si="1"/>
        <v>3723</v>
      </c>
    </row>
    <row r="30" spans="1:8" ht="15.75">
      <c r="A30" s="34">
        <v>7</v>
      </c>
      <c r="B30" s="36" t="s">
        <v>57</v>
      </c>
      <c r="C30" s="36">
        <v>0.5</v>
      </c>
      <c r="D30" s="36">
        <v>8</v>
      </c>
      <c r="E30" s="36">
        <v>3723</v>
      </c>
      <c r="F30" s="34"/>
      <c r="G30" s="36">
        <f t="shared" si="0"/>
        <v>1861.5</v>
      </c>
      <c r="H30" s="36">
        <f t="shared" si="1"/>
        <v>1861.5</v>
      </c>
    </row>
    <row r="31" spans="1:8" ht="15.75">
      <c r="A31" s="34">
        <v>8</v>
      </c>
      <c r="B31" s="36" t="s">
        <v>111</v>
      </c>
      <c r="C31" s="36">
        <v>0.5</v>
      </c>
      <c r="D31" s="36">
        <v>5</v>
      </c>
      <c r="E31" s="36">
        <v>3723</v>
      </c>
      <c r="F31" s="34"/>
      <c r="G31" s="36">
        <f t="shared" si="0"/>
        <v>1861.5</v>
      </c>
      <c r="H31" s="36">
        <f t="shared" si="1"/>
        <v>1861.5</v>
      </c>
    </row>
    <row r="32" spans="1:8" ht="15.75">
      <c r="A32" s="34">
        <v>9</v>
      </c>
      <c r="B32" s="36" t="s">
        <v>109</v>
      </c>
      <c r="C32" s="36">
        <v>0.5</v>
      </c>
      <c r="D32" s="36">
        <v>1</v>
      </c>
      <c r="E32" s="36">
        <v>3723</v>
      </c>
      <c r="F32" s="36"/>
      <c r="G32" s="36">
        <f t="shared" si="0"/>
        <v>1861.5</v>
      </c>
      <c r="H32" s="36">
        <f t="shared" si="1"/>
        <v>1861.5</v>
      </c>
    </row>
    <row r="33" spans="1:8" ht="15.75">
      <c r="A33" s="34">
        <v>10</v>
      </c>
      <c r="B33" s="36" t="s">
        <v>110</v>
      </c>
      <c r="C33" s="36">
        <v>0.25</v>
      </c>
      <c r="D33" s="36">
        <v>1</v>
      </c>
      <c r="E33" s="36">
        <v>3723</v>
      </c>
      <c r="F33" s="36"/>
      <c r="G33" s="36">
        <f t="shared" si="0"/>
        <v>930.75</v>
      </c>
      <c r="H33" s="36">
        <f t="shared" si="1"/>
        <v>930.75</v>
      </c>
    </row>
    <row r="34" spans="1:8" ht="15.75">
      <c r="A34" s="21"/>
      <c r="B34" s="16" t="s">
        <v>21</v>
      </c>
      <c r="C34" s="21">
        <f>SUM(C23:C33)</f>
        <v>9.9</v>
      </c>
      <c r="D34" s="21"/>
      <c r="E34" s="21">
        <f>SUM(E23:E33)</f>
        <v>40953</v>
      </c>
      <c r="F34" s="21"/>
      <c r="G34" s="21">
        <f>SUM(G23:G33)</f>
        <v>36857.699999999997</v>
      </c>
      <c r="H34" s="21">
        <f>SUM(H23:H33)</f>
        <v>36857.699999999997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73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74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75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72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2.5</v>
      </c>
      <c r="D23" s="14">
        <v>2</v>
      </c>
      <c r="E23" s="14">
        <v>3723</v>
      </c>
      <c r="F23" s="14"/>
      <c r="G23" s="14">
        <f>C23*E23</f>
        <v>9307.5</v>
      </c>
      <c r="H23" s="15">
        <f>G23</f>
        <v>9307.5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>
      <c r="A27" s="20"/>
      <c r="B27" s="20"/>
      <c r="C27" s="20"/>
      <c r="D27" s="20"/>
      <c r="E27" s="20"/>
      <c r="F27" s="20"/>
      <c r="G27" s="18"/>
      <c r="H27" s="19"/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 ht="15.75">
      <c r="A29" s="21"/>
      <c r="B29" s="16" t="s">
        <v>21</v>
      </c>
      <c r="C29" s="21">
        <f>SUM(C23:C28)</f>
        <v>4.5</v>
      </c>
      <c r="D29" s="21"/>
      <c r="E29" s="21">
        <f>SUM(E23:E28)</f>
        <v>14892</v>
      </c>
      <c r="F29" s="21"/>
      <c r="G29" s="21">
        <f>SUM(G23:G28)</f>
        <v>16753.5</v>
      </c>
      <c r="H29" s="21">
        <f>SUM(H23:H28)</f>
        <v>16753.5</v>
      </c>
    </row>
    <row r="30" spans="1:8">
      <c r="A30" s="22"/>
      <c r="B30" s="22"/>
      <c r="G30" t="s">
        <v>22</v>
      </c>
    </row>
    <row r="31" spans="1:8" s="24" customFormat="1" ht="15.75">
      <c r="A31" s="23"/>
      <c r="B31" s="23" t="s">
        <v>23</v>
      </c>
      <c r="G31" s="24" t="s">
        <v>22</v>
      </c>
      <c r="H31" s="24" t="s">
        <v>24</v>
      </c>
    </row>
    <row r="32" spans="1:8">
      <c r="B32" s="22" t="s">
        <v>25</v>
      </c>
      <c r="C32" s="22"/>
      <c r="D32" s="22"/>
      <c r="E32" s="22"/>
      <c r="F32" s="22"/>
      <c r="G32" s="22"/>
      <c r="H32" s="25"/>
    </row>
    <row r="33" spans="2:8">
      <c r="B33" s="22" t="s">
        <v>22</v>
      </c>
      <c r="C33" s="22"/>
      <c r="D33" s="22"/>
      <c r="E33" s="22"/>
      <c r="F33" s="22"/>
      <c r="G33" s="22"/>
      <c r="H33" s="25"/>
    </row>
    <row r="36" spans="2:8" ht="15.75">
      <c r="B36" s="26" t="s">
        <v>22</v>
      </c>
    </row>
    <row r="40" spans="2:8" ht="15.75">
      <c r="B40" s="27"/>
      <c r="C40" s="27" t="s">
        <v>22</v>
      </c>
      <c r="D40" s="27"/>
      <c r="E40" s="27"/>
      <c r="F40" s="27"/>
    </row>
    <row r="41" spans="2:8" ht="15.75">
      <c r="B41" s="27"/>
      <c r="C41" s="27"/>
      <c r="D41" s="27"/>
      <c r="E41" s="27"/>
      <c r="F41" s="27"/>
    </row>
    <row r="42" spans="2:8" ht="15.75">
      <c r="B42" s="27"/>
      <c r="C42" s="27" t="s">
        <v>22</v>
      </c>
      <c r="D42" s="27"/>
      <c r="E42" s="27"/>
      <c r="F42" s="27"/>
    </row>
    <row r="43" spans="2:8" ht="15.75">
      <c r="B43" s="27"/>
      <c r="C43" s="27"/>
      <c r="D43" s="27"/>
      <c r="E43" s="27"/>
      <c r="F43" s="27"/>
    </row>
    <row r="44" spans="2:8" ht="15.75">
      <c r="B44" s="28" t="s">
        <v>22</v>
      </c>
      <c r="C44" s="27"/>
      <c r="D44" s="27"/>
      <c r="E44" s="27"/>
      <c r="F44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3"/>
  <sheetViews>
    <sheetView workbookViewId="0">
      <selection activeCell="J11" sqref="J11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10.140625" customWidth="1"/>
    <col min="8" max="8" width="15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163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164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77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162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160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76</v>
      </c>
      <c r="B17" s="72"/>
      <c r="C17" s="72"/>
      <c r="D17" s="72"/>
      <c r="E17" s="72"/>
      <c r="F17" s="72"/>
      <c r="G17" s="72"/>
      <c r="H17" s="72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1"/>
      <c r="B23" s="14" t="s">
        <v>141</v>
      </c>
      <c r="C23" s="39">
        <v>1</v>
      </c>
      <c r="D23" s="39">
        <v>15</v>
      </c>
      <c r="E23" s="15">
        <v>5452</v>
      </c>
      <c r="F23" s="39"/>
      <c r="G23" s="15">
        <v>5452</v>
      </c>
      <c r="H23" s="15">
        <v>5452</v>
      </c>
    </row>
    <row r="24" spans="1:8" ht="15.75">
      <c r="A24" s="11"/>
      <c r="B24" s="14" t="s">
        <v>158</v>
      </c>
      <c r="C24" s="39">
        <v>0.5</v>
      </c>
      <c r="D24" s="39">
        <v>11</v>
      </c>
      <c r="E24" s="15">
        <v>3784</v>
      </c>
      <c r="F24" s="39"/>
      <c r="G24" s="15">
        <v>1892</v>
      </c>
      <c r="H24" s="15">
        <v>1892</v>
      </c>
    </row>
    <row r="25" spans="1:8" ht="15.75">
      <c r="A25" s="11"/>
      <c r="B25" s="14" t="s">
        <v>137</v>
      </c>
      <c r="C25" s="39">
        <v>3.9</v>
      </c>
      <c r="D25" s="39">
        <v>14</v>
      </c>
      <c r="E25" s="15">
        <v>5114</v>
      </c>
      <c r="F25" s="39"/>
      <c r="G25" s="15">
        <v>19944.599999999999</v>
      </c>
      <c r="H25" s="15">
        <v>19944.599999999999</v>
      </c>
    </row>
    <row r="26" spans="1:8" ht="15.75">
      <c r="A26" s="11"/>
      <c r="B26" s="14" t="s">
        <v>139</v>
      </c>
      <c r="C26" s="39">
        <v>1.3</v>
      </c>
      <c r="D26" s="39">
        <v>12</v>
      </c>
      <c r="E26" s="15">
        <v>4480</v>
      </c>
      <c r="F26" s="39"/>
      <c r="G26" s="15">
        <v>5824</v>
      </c>
      <c r="H26" s="15">
        <v>5824</v>
      </c>
    </row>
    <row r="27" spans="1:8" ht="15.75">
      <c r="A27" s="11"/>
      <c r="B27" s="14" t="s">
        <v>131</v>
      </c>
      <c r="C27" s="39">
        <v>4</v>
      </c>
      <c r="D27" s="39">
        <v>11</v>
      </c>
      <c r="E27" s="15">
        <v>4162</v>
      </c>
      <c r="F27" s="39"/>
      <c r="G27" s="15">
        <v>16648</v>
      </c>
      <c r="H27" s="15">
        <v>16648</v>
      </c>
    </row>
    <row r="28" spans="1:8" ht="15.75">
      <c r="A28" s="11"/>
      <c r="B28" s="14" t="s">
        <v>131</v>
      </c>
      <c r="C28" s="39">
        <v>2.7</v>
      </c>
      <c r="D28" s="39">
        <v>10</v>
      </c>
      <c r="E28" s="15">
        <v>3846</v>
      </c>
      <c r="F28" s="39"/>
      <c r="G28" s="15">
        <v>10384.200000000001</v>
      </c>
      <c r="H28" s="15">
        <v>10384.200000000001</v>
      </c>
    </row>
    <row r="29" spans="1:8" ht="15.75">
      <c r="A29" s="11"/>
      <c r="B29" s="14" t="s">
        <v>142</v>
      </c>
      <c r="C29" s="39">
        <v>12.3</v>
      </c>
      <c r="D29" s="39"/>
      <c r="E29" s="15"/>
      <c r="F29" s="39"/>
      <c r="G29" s="15">
        <f>SUM(G23:G28)</f>
        <v>60144.800000000003</v>
      </c>
      <c r="H29" s="15">
        <f>SUM(H23:H28)</f>
        <v>60144.800000000003</v>
      </c>
    </row>
    <row r="30" spans="1:8" ht="15.75">
      <c r="A30" s="11"/>
      <c r="B30" s="14"/>
      <c r="C30" s="39"/>
      <c r="D30" s="39"/>
      <c r="E30" s="39"/>
      <c r="F30" s="39"/>
      <c r="G30" s="39"/>
      <c r="H30" s="39"/>
    </row>
    <row r="31" spans="1:8" ht="15.75">
      <c r="A31" s="11"/>
      <c r="B31" s="14"/>
      <c r="C31" s="39"/>
      <c r="D31" s="39"/>
      <c r="E31" s="39"/>
      <c r="F31" s="39"/>
      <c r="G31" s="39"/>
      <c r="H31" s="39"/>
    </row>
    <row r="32" spans="1:8" ht="31.5">
      <c r="A32" s="12">
        <v>1</v>
      </c>
      <c r="B32" s="13" t="s">
        <v>15</v>
      </c>
      <c r="C32" s="14">
        <v>1.25</v>
      </c>
      <c r="D32" s="14">
        <v>2</v>
      </c>
      <c r="E32" s="14">
        <v>4173</v>
      </c>
      <c r="F32" s="14"/>
      <c r="G32" s="14">
        <f>C32*E32</f>
        <v>5216.25</v>
      </c>
      <c r="H32" s="15">
        <f>G32</f>
        <v>5216.25</v>
      </c>
    </row>
    <row r="33" spans="1:8" ht="15.75">
      <c r="A33" s="12">
        <v>2</v>
      </c>
      <c r="B33" s="14" t="s">
        <v>16</v>
      </c>
      <c r="C33" s="14">
        <v>1</v>
      </c>
      <c r="D33" s="14">
        <v>1</v>
      </c>
      <c r="E33" s="14">
        <v>4173</v>
      </c>
      <c r="F33" s="14"/>
      <c r="G33" s="14">
        <f>C33*E33</f>
        <v>4173</v>
      </c>
      <c r="H33" s="15">
        <f>G33</f>
        <v>4173</v>
      </c>
    </row>
    <row r="34" spans="1:8" ht="15.75">
      <c r="A34" s="12">
        <v>4</v>
      </c>
      <c r="B34" s="16" t="s">
        <v>18</v>
      </c>
      <c r="C34" s="14">
        <v>0.5</v>
      </c>
      <c r="D34" s="14">
        <v>5</v>
      </c>
      <c r="E34" s="14">
        <v>4173</v>
      </c>
      <c r="F34" s="14"/>
      <c r="G34" s="14">
        <f>C34*E34</f>
        <v>2086.5</v>
      </c>
      <c r="H34" s="15">
        <f>G34</f>
        <v>2086.5</v>
      </c>
    </row>
    <row r="35" spans="1:8" ht="15.75">
      <c r="A35" s="12">
        <v>5</v>
      </c>
      <c r="B35" s="14" t="s">
        <v>20</v>
      </c>
      <c r="C35" s="14">
        <v>1.25</v>
      </c>
      <c r="D35" s="14">
        <v>5</v>
      </c>
      <c r="E35" s="14">
        <v>4713</v>
      </c>
      <c r="F35" s="17"/>
      <c r="G35" s="18">
        <f>C35*E35</f>
        <v>5891.25</v>
      </c>
      <c r="H35" s="19">
        <f>G35</f>
        <v>5891.25</v>
      </c>
    </row>
    <row r="36" spans="1:8" s="51" customFormat="1" ht="15.75">
      <c r="A36" s="50"/>
      <c r="B36" s="50" t="s">
        <v>142</v>
      </c>
      <c r="C36" s="50">
        <v>4</v>
      </c>
      <c r="D36" s="50"/>
      <c r="E36" s="31"/>
      <c r="F36" s="50"/>
      <c r="G36" s="31">
        <f>SUM(G32:G35)</f>
        <v>17367</v>
      </c>
      <c r="H36" s="32">
        <f>SUM(H32:H35)</f>
        <v>17367</v>
      </c>
    </row>
    <row r="37" spans="1:8">
      <c r="A37" s="20"/>
      <c r="B37" s="20"/>
      <c r="C37" s="20"/>
      <c r="D37" s="20"/>
      <c r="E37" s="20"/>
      <c r="F37" s="20"/>
      <c r="G37" s="18"/>
      <c r="H37" s="19"/>
    </row>
    <row r="38" spans="1:8" ht="15.75">
      <c r="A38" s="21"/>
      <c r="B38" s="16" t="s">
        <v>21</v>
      </c>
      <c r="C38" s="21">
        <v>16.3</v>
      </c>
      <c r="D38" s="21"/>
      <c r="E38" s="31"/>
      <c r="F38" s="21"/>
      <c r="G38" s="50">
        <v>77511.8</v>
      </c>
      <c r="H38" s="50">
        <v>77511.8</v>
      </c>
    </row>
    <row r="39" spans="1:8">
      <c r="A39" s="22"/>
      <c r="B39" s="22"/>
      <c r="G39" t="s">
        <v>22</v>
      </c>
    </row>
    <row r="40" spans="1:8" s="24" customFormat="1" ht="15.75">
      <c r="A40" s="23"/>
      <c r="B40" s="23" t="s">
        <v>23</v>
      </c>
      <c r="G40" s="24" t="s">
        <v>22</v>
      </c>
      <c r="H40" s="24" t="s">
        <v>24</v>
      </c>
    </row>
    <row r="41" spans="1:8">
      <c r="B41" s="22" t="s">
        <v>25</v>
      </c>
      <c r="C41" s="22"/>
      <c r="D41" s="22"/>
      <c r="E41" s="22"/>
      <c r="F41" s="22"/>
      <c r="G41" s="22"/>
      <c r="H41" s="25"/>
    </row>
    <row r="42" spans="1:8">
      <c r="B42" s="22" t="s">
        <v>22</v>
      </c>
      <c r="C42" s="22"/>
      <c r="D42" s="22"/>
      <c r="E42" s="22"/>
      <c r="F42" s="22"/>
      <c r="G42" s="22"/>
      <c r="H42" s="25"/>
    </row>
    <row r="45" spans="1:8" ht="15.75">
      <c r="B45" s="26" t="s">
        <v>22</v>
      </c>
    </row>
    <row r="49" spans="2:6" ht="15.75">
      <c r="B49" s="27"/>
      <c r="C49" s="27" t="s">
        <v>22</v>
      </c>
      <c r="D49" s="27"/>
      <c r="E49" s="27"/>
      <c r="F49" s="27"/>
    </row>
    <row r="50" spans="2:6" ht="15.75">
      <c r="B50" s="27"/>
      <c r="C50" s="27"/>
      <c r="D50" s="27"/>
      <c r="E50" s="27"/>
      <c r="F50" s="27"/>
    </row>
    <row r="51" spans="2:6" ht="15.75">
      <c r="B51" s="27"/>
      <c r="C51" s="27" t="s">
        <v>22</v>
      </c>
      <c r="D51" s="27"/>
      <c r="E51" s="27"/>
      <c r="F51" s="27"/>
    </row>
    <row r="52" spans="2:6" ht="15.75">
      <c r="B52" s="27"/>
      <c r="C52" s="27"/>
      <c r="D52" s="27"/>
      <c r="E52" s="27"/>
      <c r="F52" s="27"/>
    </row>
    <row r="53" spans="2:6" ht="15.75">
      <c r="B53" s="28" t="s">
        <v>22</v>
      </c>
      <c r="C53" s="27"/>
      <c r="D53" s="27"/>
      <c r="E53" s="27"/>
      <c r="F53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79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80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78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0.5</v>
      </c>
      <c r="D23" s="14">
        <v>5</v>
      </c>
      <c r="E23" s="14">
        <v>3723</v>
      </c>
      <c r="F23" s="14"/>
      <c r="G23" s="14">
        <f t="shared" ref="G23:G28" si="0">C23*E23</f>
        <v>1861.5</v>
      </c>
      <c r="H23" s="15">
        <f t="shared" ref="H23:H28" si="1">G23</f>
        <v>1861.5</v>
      </c>
    </row>
    <row r="24" spans="1:8" ht="31.5">
      <c r="A24" s="12">
        <v>2</v>
      </c>
      <c r="B24" s="13" t="s">
        <v>15</v>
      </c>
      <c r="C24" s="14">
        <v>1.25</v>
      </c>
      <c r="D24" s="14">
        <v>2</v>
      </c>
      <c r="E24" s="14">
        <v>3723</v>
      </c>
      <c r="F24" s="14"/>
      <c r="G24" s="14">
        <f t="shared" si="0"/>
        <v>4653.75</v>
      </c>
      <c r="H24" s="15">
        <f t="shared" si="1"/>
        <v>4653.75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17"/>
      <c r="G28" s="18">
        <f t="shared" si="0"/>
        <v>14892</v>
      </c>
      <c r="H28" s="19">
        <f t="shared" si="1"/>
        <v>14892</v>
      </c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 ht="15.75">
      <c r="A31" s="21"/>
      <c r="B31" s="16" t="s">
        <v>21</v>
      </c>
      <c r="C31" s="21">
        <f t="shared" ref="C31:H31" si="2">SUM(C23:C30)</f>
        <v>8.25</v>
      </c>
      <c r="D31" s="21">
        <f t="shared" si="2"/>
        <v>19</v>
      </c>
      <c r="E31" s="21">
        <f t="shared" si="2"/>
        <v>22338</v>
      </c>
      <c r="F31" s="21">
        <f t="shared" si="2"/>
        <v>0</v>
      </c>
      <c r="G31" s="21">
        <f t="shared" si="2"/>
        <v>30714.75</v>
      </c>
      <c r="H31" s="21">
        <f t="shared" si="2"/>
        <v>30714.75</v>
      </c>
    </row>
    <row r="32" spans="1:8">
      <c r="A32" s="22"/>
      <c r="B32" s="22"/>
      <c r="G32" t="s">
        <v>22</v>
      </c>
    </row>
    <row r="33" spans="1:8" s="24" customFormat="1" ht="15.75">
      <c r="A33" s="23"/>
      <c r="B33" s="23" t="s">
        <v>23</v>
      </c>
      <c r="G33" s="24" t="s">
        <v>22</v>
      </c>
      <c r="H33" s="24" t="s">
        <v>24</v>
      </c>
    </row>
    <row r="34" spans="1:8">
      <c r="B34" s="22" t="s">
        <v>25</v>
      </c>
      <c r="C34" s="22"/>
      <c r="D34" s="22"/>
      <c r="E34" s="22"/>
      <c r="F34" s="22"/>
      <c r="G34" s="22"/>
      <c r="H34" s="25"/>
    </row>
    <row r="35" spans="1:8">
      <c r="B35" s="22" t="s">
        <v>22</v>
      </c>
      <c r="C35" s="22"/>
      <c r="D35" s="22"/>
      <c r="E35" s="22"/>
      <c r="F35" s="22"/>
      <c r="G35" s="22"/>
      <c r="H35" s="25"/>
    </row>
    <row r="38" spans="1:8" ht="15.75">
      <c r="B38" s="26" t="s">
        <v>22</v>
      </c>
    </row>
    <row r="42" spans="1:8" ht="15.75">
      <c r="B42" s="27"/>
      <c r="C42" s="27" t="s">
        <v>22</v>
      </c>
      <c r="D42" s="27"/>
      <c r="E42" s="27"/>
      <c r="F42" s="27"/>
    </row>
    <row r="43" spans="1:8" ht="15.75">
      <c r="B43" s="27"/>
      <c r="C43" s="27"/>
      <c r="D43" s="27"/>
      <c r="E43" s="27"/>
      <c r="F43" s="27"/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8" t="s">
        <v>22</v>
      </c>
      <c r="C46" s="27"/>
      <c r="D46" s="27"/>
      <c r="E46" s="27"/>
      <c r="F4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8" sqref="A18:H18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79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80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36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82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42.75" customHeight="1">
      <c r="A17" s="76" t="s">
        <v>104</v>
      </c>
      <c r="B17" s="79"/>
      <c r="C17" s="79"/>
      <c r="D17" s="79"/>
      <c r="E17" s="79"/>
      <c r="F17" s="79"/>
      <c r="G17" s="79"/>
      <c r="H17" s="79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2.25</v>
      </c>
      <c r="D23" s="14">
        <v>2</v>
      </c>
      <c r="E23" s="14">
        <v>3723</v>
      </c>
      <c r="F23" s="14"/>
      <c r="G23" s="14">
        <f>C23*E23</f>
        <v>8376.75</v>
      </c>
      <c r="H23" s="15">
        <f>G23</f>
        <v>8376.75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4</v>
      </c>
      <c r="D27" s="14">
        <v>5</v>
      </c>
      <c r="E27" s="14">
        <v>3723</v>
      </c>
      <c r="F27" s="17"/>
      <c r="G27" s="18">
        <f>C27*E27</f>
        <v>14892</v>
      </c>
      <c r="H27" s="19">
        <f>G27</f>
        <v>14892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 t="shared" ref="C30:H30" si="0">SUM(C23:C29)</f>
        <v>8.25</v>
      </c>
      <c r="D30" s="21">
        <f t="shared" si="0"/>
        <v>14</v>
      </c>
      <c r="E30" s="21">
        <f t="shared" si="0"/>
        <v>18615</v>
      </c>
      <c r="F30" s="21">
        <f t="shared" si="0"/>
        <v>0</v>
      </c>
      <c r="G30" s="21">
        <f t="shared" si="0"/>
        <v>30714.75</v>
      </c>
      <c r="H30" s="21">
        <f t="shared" si="0"/>
        <v>30714.75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3"/>
  <sheetViews>
    <sheetView workbookViewId="0">
      <selection activeCell="N36" sqref="N36"/>
    </sheetView>
  </sheetViews>
  <sheetFormatPr defaultRowHeight="15"/>
  <cols>
    <col min="1" max="1" width="4.5703125" customWidth="1"/>
    <col min="2" max="2" width="29.85546875" customWidth="1"/>
    <col min="3" max="3" width="7" customWidth="1"/>
    <col min="4" max="4" width="4.85546875" customWidth="1"/>
    <col min="5" max="5" width="8.5703125" customWidth="1"/>
    <col min="6" max="6" width="6.7109375" customWidth="1"/>
    <col min="7" max="7" width="10.42578125" customWidth="1"/>
    <col min="8" max="8" width="14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148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149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83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2.2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1"/>
      <c r="B23" s="14" t="s">
        <v>132</v>
      </c>
      <c r="C23" s="39">
        <v>1</v>
      </c>
      <c r="D23" s="39">
        <v>15</v>
      </c>
      <c r="E23" s="39">
        <v>5001</v>
      </c>
      <c r="F23" s="39"/>
      <c r="G23" s="39">
        <v>5001</v>
      </c>
      <c r="H23" s="39">
        <v>5001</v>
      </c>
    </row>
    <row r="24" spans="1:8" ht="15.75">
      <c r="A24" s="11"/>
      <c r="B24" s="14" t="s">
        <v>137</v>
      </c>
      <c r="C24" s="39">
        <v>2.39</v>
      </c>
      <c r="D24" s="39">
        <v>14</v>
      </c>
      <c r="E24" s="39">
        <v>4690</v>
      </c>
      <c r="F24" s="39"/>
      <c r="G24" s="39">
        <v>11209.1</v>
      </c>
      <c r="H24" s="39">
        <v>11209.1</v>
      </c>
    </row>
    <row r="25" spans="1:8" ht="15.75">
      <c r="A25" s="11"/>
      <c r="B25" s="14" t="s">
        <v>138</v>
      </c>
      <c r="C25" s="39">
        <v>5.08</v>
      </c>
      <c r="D25" s="39">
        <v>13</v>
      </c>
      <c r="E25" s="39">
        <v>4400</v>
      </c>
      <c r="F25" s="39"/>
      <c r="G25" s="39">
        <v>22352</v>
      </c>
      <c r="H25" s="39">
        <v>22352</v>
      </c>
    </row>
    <row r="26" spans="1:8" ht="15.75">
      <c r="A26" s="11"/>
      <c r="B26" s="14" t="s">
        <v>139</v>
      </c>
      <c r="C26" s="39">
        <v>0.53</v>
      </c>
      <c r="D26" s="39">
        <v>12</v>
      </c>
      <c r="E26" s="39">
        <v>4109</v>
      </c>
      <c r="F26" s="39"/>
      <c r="G26" s="39">
        <v>2177.77</v>
      </c>
      <c r="H26" s="39">
        <v>2177.77</v>
      </c>
    </row>
    <row r="27" spans="1:8" ht="15.75">
      <c r="A27" s="11"/>
      <c r="B27" s="14" t="s">
        <v>131</v>
      </c>
      <c r="C27" s="39">
        <v>2.44</v>
      </c>
      <c r="D27" s="39">
        <v>11</v>
      </c>
      <c r="E27" s="39">
        <v>3818</v>
      </c>
      <c r="F27" s="39"/>
      <c r="G27" s="39">
        <v>9315.92</v>
      </c>
      <c r="H27" s="39">
        <v>9315.92</v>
      </c>
    </row>
    <row r="28" spans="1:8" ht="15.75">
      <c r="A28" s="11"/>
      <c r="B28" s="14" t="s">
        <v>142</v>
      </c>
      <c r="C28" s="39">
        <f>SUM(C23:C27)</f>
        <v>11.44</v>
      </c>
      <c r="D28" s="39"/>
      <c r="E28" s="39">
        <f>SUM(E23:E27)</f>
        <v>22018</v>
      </c>
      <c r="F28" s="39"/>
      <c r="G28" s="39">
        <f>SUM(G23:G27)</f>
        <v>50055.789999999994</v>
      </c>
      <c r="H28" s="39">
        <f>SUM(H23:H27)</f>
        <v>50055.789999999994</v>
      </c>
    </row>
    <row r="29" spans="1:8" ht="15.75">
      <c r="A29" s="11"/>
      <c r="B29" s="39"/>
      <c r="C29" s="39"/>
      <c r="D29" s="39"/>
      <c r="E29" s="39"/>
      <c r="F29" s="39"/>
      <c r="G29" s="39"/>
      <c r="H29" s="39"/>
    </row>
    <row r="30" spans="1:8" ht="15.75">
      <c r="A30" s="11"/>
      <c r="B30" s="39"/>
      <c r="C30" s="39"/>
      <c r="D30" s="39"/>
      <c r="E30" s="39"/>
      <c r="F30" s="39"/>
      <c r="G30" s="39"/>
      <c r="H30" s="39"/>
    </row>
    <row r="31" spans="1:8" ht="31.5">
      <c r="A31" s="12">
        <v>1</v>
      </c>
      <c r="B31" s="13" t="s">
        <v>15</v>
      </c>
      <c r="C31" s="14">
        <v>1.25</v>
      </c>
      <c r="D31" s="14">
        <v>2</v>
      </c>
      <c r="E31" s="14">
        <v>3723</v>
      </c>
      <c r="F31" s="14"/>
      <c r="G31" s="14">
        <f>C31*E31</f>
        <v>4653.75</v>
      </c>
      <c r="H31" s="15">
        <f t="shared" ref="H31:H36" si="0">G31</f>
        <v>4653.75</v>
      </c>
    </row>
    <row r="32" spans="1:8" ht="15.75">
      <c r="A32" s="12">
        <v>2</v>
      </c>
      <c r="B32" s="14" t="s">
        <v>16</v>
      </c>
      <c r="C32" s="14">
        <v>0.5</v>
      </c>
      <c r="D32" s="14">
        <v>1</v>
      </c>
      <c r="E32" s="14">
        <v>3723</v>
      </c>
      <c r="F32" s="14"/>
      <c r="G32" s="14">
        <f>C32*E32</f>
        <v>1861.5</v>
      </c>
      <c r="H32" s="15">
        <f t="shared" si="0"/>
        <v>1861.5</v>
      </c>
    </row>
    <row r="33" spans="1:8" ht="15.75">
      <c r="A33" s="12">
        <v>3</v>
      </c>
      <c r="B33" s="16" t="s">
        <v>17</v>
      </c>
      <c r="C33" s="14">
        <v>1</v>
      </c>
      <c r="D33" s="14">
        <v>1</v>
      </c>
      <c r="E33" s="14">
        <v>3723</v>
      </c>
      <c r="F33" s="14"/>
      <c r="G33" s="14">
        <f>C33*E33</f>
        <v>3723</v>
      </c>
      <c r="H33" s="15">
        <f t="shared" si="0"/>
        <v>3723</v>
      </c>
    </row>
    <row r="34" spans="1:8" ht="15.75">
      <c r="A34" s="12">
        <v>4</v>
      </c>
      <c r="B34" s="16" t="s">
        <v>18</v>
      </c>
      <c r="C34" s="14">
        <v>0.5</v>
      </c>
      <c r="D34" s="14">
        <v>5</v>
      </c>
      <c r="E34" s="14">
        <v>3723</v>
      </c>
      <c r="F34" s="14"/>
      <c r="G34" s="14">
        <f>C34*E34</f>
        <v>1861.5</v>
      </c>
      <c r="H34" s="15">
        <f t="shared" si="0"/>
        <v>1861.5</v>
      </c>
    </row>
    <row r="35" spans="1:8" ht="15.75">
      <c r="A35" s="12">
        <v>5</v>
      </c>
      <c r="B35" s="14" t="s">
        <v>20</v>
      </c>
      <c r="C35" s="14">
        <v>0.75</v>
      </c>
      <c r="D35" s="14">
        <v>5</v>
      </c>
      <c r="E35" s="14">
        <v>3723</v>
      </c>
      <c r="F35" s="17"/>
      <c r="G35" s="18">
        <f>C35*E35</f>
        <v>2792.25</v>
      </c>
      <c r="H35" s="19">
        <f t="shared" si="0"/>
        <v>2792.25</v>
      </c>
    </row>
    <row r="36" spans="1:8" s="51" customFormat="1" ht="15.75">
      <c r="A36" s="50"/>
      <c r="B36" s="50" t="s">
        <v>142</v>
      </c>
      <c r="C36" s="31">
        <v>4</v>
      </c>
      <c r="D36" s="50"/>
      <c r="E36" s="31">
        <f>SUM(E31:E35)</f>
        <v>18615</v>
      </c>
      <c r="F36" s="50"/>
      <c r="G36" s="31">
        <f>SUM(G31:G35)</f>
        <v>14892</v>
      </c>
      <c r="H36" s="32">
        <f t="shared" si="0"/>
        <v>14892</v>
      </c>
    </row>
    <row r="37" spans="1:8">
      <c r="A37" s="20"/>
      <c r="B37" s="20"/>
      <c r="C37" s="20"/>
      <c r="D37" s="20"/>
      <c r="E37" s="20"/>
      <c r="F37" s="20"/>
      <c r="G37" s="18"/>
      <c r="H37" s="19"/>
    </row>
    <row r="38" spans="1:8" ht="15.75">
      <c r="A38" s="21"/>
      <c r="B38" s="16" t="s">
        <v>21</v>
      </c>
      <c r="C38" s="14">
        <v>15.44</v>
      </c>
      <c r="D38" s="16"/>
      <c r="E38" s="16">
        <v>62651</v>
      </c>
      <c r="F38" s="16"/>
      <c r="G38" s="16">
        <v>64947.79</v>
      </c>
      <c r="H38" s="16">
        <v>64947.79</v>
      </c>
    </row>
    <row r="39" spans="1:8">
      <c r="A39" s="22"/>
      <c r="B39" s="22"/>
      <c r="G39" t="s">
        <v>22</v>
      </c>
    </row>
    <row r="40" spans="1:8" s="24" customFormat="1" ht="15.75">
      <c r="A40" s="23"/>
      <c r="B40" s="23" t="s">
        <v>23</v>
      </c>
      <c r="G40" s="24" t="s">
        <v>22</v>
      </c>
      <c r="H40" s="24" t="s">
        <v>24</v>
      </c>
    </row>
    <row r="41" spans="1:8">
      <c r="B41" s="22" t="s">
        <v>25</v>
      </c>
      <c r="C41" s="22"/>
      <c r="D41" s="22"/>
      <c r="E41" s="22"/>
      <c r="F41" s="22"/>
      <c r="G41" s="22"/>
      <c r="H41" s="25"/>
    </row>
    <row r="42" spans="1:8">
      <c r="B42" s="22" t="s">
        <v>22</v>
      </c>
      <c r="C42" s="22"/>
      <c r="D42" s="22"/>
      <c r="E42" s="22"/>
      <c r="F42" s="22"/>
      <c r="G42" s="22"/>
      <c r="H42" s="25"/>
    </row>
    <row r="45" spans="1:8" ht="15.75">
      <c r="B45" s="26" t="s">
        <v>22</v>
      </c>
    </row>
    <row r="49" spans="2:6" ht="15.75">
      <c r="B49" s="27"/>
      <c r="C49" s="27" t="s">
        <v>22</v>
      </c>
      <c r="D49" s="27"/>
      <c r="E49" s="27"/>
      <c r="F49" s="27"/>
    </row>
    <row r="50" spans="2:6" ht="15.75">
      <c r="B50" s="27"/>
      <c r="C50" s="27"/>
      <c r="D50" s="27"/>
      <c r="E50" s="27"/>
      <c r="F50" s="27"/>
    </row>
    <row r="51" spans="2:6" ht="15.75">
      <c r="B51" s="27"/>
      <c r="C51" s="27" t="s">
        <v>22</v>
      </c>
      <c r="D51" s="27"/>
      <c r="E51" s="27"/>
      <c r="F51" s="27"/>
    </row>
    <row r="52" spans="2:6" ht="15.75">
      <c r="B52" s="27"/>
      <c r="C52" s="27"/>
      <c r="D52" s="27"/>
      <c r="E52" s="27"/>
      <c r="F52" s="27"/>
    </row>
    <row r="53" spans="2:6" ht="15.75">
      <c r="B53" s="28" t="s">
        <v>22</v>
      </c>
      <c r="C53" s="27"/>
      <c r="D53" s="27"/>
      <c r="E53" s="27"/>
      <c r="F53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9"/>
  <sheetViews>
    <sheetView topLeftCell="A19" workbookViewId="0">
      <selection activeCell="A28" sqref="A28:H33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114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115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105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.7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2.75</v>
      </c>
      <c r="D23" s="14">
        <v>2</v>
      </c>
      <c r="E23" s="14">
        <v>3723</v>
      </c>
      <c r="F23" s="14"/>
      <c r="G23" s="14">
        <f>C23*E23</f>
        <v>10238.25</v>
      </c>
      <c r="H23" s="15">
        <f>G23</f>
        <v>10238.25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4</v>
      </c>
      <c r="D27" s="14">
        <v>5</v>
      </c>
      <c r="E27" s="14">
        <v>3723</v>
      </c>
      <c r="F27" s="17"/>
      <c r="G27" s="18">
        <f>C27*E27</f>
        <v>14892</v>
      </c>
      <c r="H27" s="19">
        <f>G27</f>
        <v>14892</v>
      </c>
    </row>
    <row r="28" spans="1:8" ht="15.75">
      <c r="A28" s="12">
        <v>6</v>
      </c>
      <c r="B28" s="36" t="s">
        <v>108</v>
      </c>
      <c r="C28" s="36">
        <v>1.1499999999999999</v>
      </c>
      <c r="D28" s="36">
        <v>6</v>
      </c>
      <c r="E28" s="36">
        <v>3723</v>
      </c>
      <c r="F28" s="34"/>
      <c r="G28" s="36">
        <f t="shared" ref="G28:G33" si="0">C28*E28</f>
        <v>4281.45</v>
      </c>
      <c r="H28" s="36">
        <f t="shared" ref="H28:H33" si="1">G28</f>
        <v>4281.45</v>
      </c>
    </row>
    <row r="29" spans="1:8" ht="15.75">
      <c r="A29" s="12">
        <v>7</v>
      </c>
      <c r="B29" s="36" t="s">
        <v>18</v>
      </c>
      <c r="C29" s="36">
        <v>1</v>
      </c>
      <c r="D29" s="36">
        <v>5</v>
      </c>
      <c r="E29" s="36">
        <v>3723</v>
      </c>
      <c r="F29" s="34"/>
      <c r="G29" s="36">
        <f t="shared" si="0"/>
        <v>3723</v>
      </c>
      <c r="H29" s="36">
        <f t="shared" si="1"/>
        <v>3723</v>
      </c>
    </row>
    <row r="30" spans="1:8" ht="15.75">
      <c r="A30" s="12">
        <v>8</v>
      </c>
      <c r="B30" s="36" t="s">
        <v>57</v>
      </c>
      <c r="C30" s="36">
        <v>0.5</v>
      </c>
      <c r="D30" s="36">
        <v>8</v>
      </c>
      <c r="E30" s="36">
        <v>3723</v>
      </c>
      <c r="F30" s="34"/>
      <c r="G30" s="36">
        <f t="shared" si="0"/>
        <v>1861.5</v>
      </c>
      <c r="H30" s="36">
        <f t="shared" si="1"/>
        <v>1861.5</v>
      </c>
    </row>
    <row r="31" spans="1:8" ht="15.75">
      <c r="A31" s="12">
        <v>9</v>
      </c>
      <c r="B31" s="36" t="s">
        <v>111</v>
      </c>
      <c r="C31" s="36">
        <v>0.5</v>
      </c>
      <c r="D31" s="36">
        <v>5</v>
      </c>
      <c r="E31" s="36">
        <v>3723</v>
      </c>
      <c r="F31" s="34"/>
      <c r="G31" s="36">
        <f t="shared" si="0"/>
        <v>1861.5</v>
      </c>
      <c r="H31" s="36">
        <f t="shared" si="1"/>
        <v>1861.5</v>
      </c>
    </row>
    <row r="32" spans="1:8" ht="15.75">
      <c r="A32" s="12">
        <v>10</v>
      </c>
      <c r="B32" s="36" t="s">
        <v>109</v>
      </c>
      <c r="C32" s="36">
        <v>0.5</v>
      </c>
      <c r="D32" s="36">
        <v>1</v>
      </c>
      <c r="E32" s="36">
        <v>3723</v>
      </c>
      <c r="F32" s="36"/>
      <c r="G32" s="36">
        <f t="shared" si="0"/>
        <v>1861.5</v>
      </c>
      <c r="H32" s="36">
        <f t="shared" si="1"/>
        <v>1861.5</v>
      </c>
    </row>
    <row r="33" spans="1:8" ht="15.75">
      <c r="A33" s="12">
        <v>11</v>
      </c>
      <c r="B33" s="36" t="s">
        <v>110</v>
      </c>
      <c r="C33" s="36">
        <v>0.25</v>
      </c>
      <c r="D33" s="36">
        <v>1</v>
      </c>
      <c r="E33" s="36">
        <v>3723</v>
      </c>
      <c r="F33" s="36"/>
      <c r="G33" s="36">
        <f t="shared" si="0"/>
        <v>930.75</v>
      </c>
      <c r="H33" s="36">
        <f t="shared" si="1"/>
        <v>930.75</v>
      </c>
    </row>
    <row r="34" spans="1:8" ht="15.75">
      <c r="A34" s="21"/>
      <c r="B34" s="16" t="s">
        <v>21</v>
      </c>
      <c r="C34" s="21">
        <f>SUM(C23:C33)</f>
        <v>13.15</v>
      </c>
      <c r="D34" s="21"/>
      <c r="E34" s="21">
        <f>SUM(E23:E33)</f>
        <v>40953</v>
      </c>
      <c r="F34" s="21"/>
      <c r="G34" s="21">
        <f>SUM(G23:G33)</f>
        <v>48957.45</v>
      </c>
      <c r="H34" s="21">
        <f>SUM(H23:H33)</f>
        <v>48957.45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48"/>
  <sheetViews>
    <sheetView topLeftCell="A19" workbookViewId="0">
      <selection activeCell="A27" sqref="A27:H32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112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113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106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2.2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34">
        <v>1</v>
      </c>
      <c r="B23" s="35" t="s">
        <v>15</v>
      </c>
      <c r="C23" s="36">
        <v>2.25</v>
      </c>
      <c r="D23" s="36">
        <v>2</v>
      </c>
      <c r="E23" s="36">
        <v>3723</v>
      </c>
      <c r="F23" s="36"/>
      <c r="G23" s="36">
        <f>C23*E23</f>
        <v>8376.75</v>
      </c>
      <c r="H23" s="36">
        <f>G23</f>
        <v>8376.75</v>
      </c>
    </row>
    <row r="24" spans="1:8" ht="15.75">
      <c r="A24" s="34">
        <v>2</v>
      </c>
      <c r="B24" s="36" t="s">
        <v>16</v>
      </c>
      <c r="C24" s="36">
        <v>0.5</v>
      </c>
      <c r="D24" s="36">
        <v>1</v>
      </c>
      <c r="E24" s="36">
        <v>3723</v>
      </c>
      <c r="F24" s="36"/>
      <c r="G24" s="36">
        <f>C24*E24</f>
        <v>1861.5</v>
      </c>
      <c r="H24" s="36">
        <f>G24</f>
        <v>1861.5</v>
      </c>
    </row>
    <row r="25" spans="1:8" ht="15.75">
      <c r="A25" s="34">
        <v>3</v>
      </c>
      <c r="B25" s="36" t="s">
        <v>17</v>
      </c>
      <c r="C25" s="36">
        <v>1</v>
      </c>
      <c r="D25" s="36">
        <v>1</v>
      </c>
      <c r="E25" s="36">
        <v>3723</v>
      </c>
      <c r="F25" s="36"/>
      <c r="G25" s="36">
        <f>C25*E25</f>
        <v>3723</v>
      </c>
      <c r="H25" s="36">
        <f>G25</f>
        <v>3723</v>
      </c>
    </row>
    <row r="26" spans="1:8" ht="15.75">
      <c r="A26" s="34">
        <v>4</v>
      </c>
      <c r="B26" s="36" t="s">
        <v>18</v>
      </c>
      <c r="C26" s="36">
        <v>0.5</v>
      </c>
      <c r="D26" s="36">
        <v>5</v>
      </c>
      <c r="E26" s="36">
        <v>3723</v>
      </c>
      <c r="F26" s="36"/>
      <c r="G26" s="36">
        <f>C26*E26</f>
        <v>1861.5</v>
      </c>
      <c r="H26" s="36">
        <f>G26</f>
        <v>1861.5</v>
      </c>
    </row>
    <row r="27" spans="1:8" ht="15.75">
      <c r="A27" s="34">
        <v>5</v>
      </c>
      <c r="B27" s="36" t="s">
        <v>108</v>
      </c>
      <c r="C27" s="36">
        <v>1</v>
      </c>
      <c r="D27" s="36">
        <v>6</v>
      </c>
      <c r="E27" s="36">
        <v>3723</v>
      </c>
      <c r="F27" s="34"/>
      <c r="G27" s="36">
        <f t="shared" ref="G27:G32" si="0">C27*E27</f>
        <v>3723</v>
      </c>
      <c r="H27" s="36">
        <f t="shared" ref="H27:H32" si="1">G27</f>
        <v>3723</v>
      </c>
    </row>
    <row r="28" spans="1:8" ht="15.75">
      <c r="A28" s="34">
        <v>6</v>
      </c>
      <c r="B28" s="36" t="s">
        <v>18</v>
      </c>
      <c r="C28" s="36">
        <v>1</v>
      </c>
      <c r="D28" s="36">
        <v>5</v>
      </c>
      <c r="E28" s="36">
        <v>3723</v>
      </c>
      <c r="F28" s="34"/>
      <c r="G28" s="36">
        <f t="shared" si="0"/>
        <v>3723</v>
      </c>
      <c r="H28" s="36">
        <f t="shared" si="1"/>
        <v>3723</v>
      </c>
    </row>
    <row r="29" spans="1:8" ht="15.75">
      <c r="A29" s="34">
        <v>7</v>
      </c>
      <c r="B29" s="36" t="s">
        <v>57</v>
      </c>
      <c r="C29" s="36">
        <v>0.5</v>
      </c>
      <c r="D29" s="36">
        <v>8</v>
      </c>
      <c r="E29" s="36">
        <v>3723</v>
      </c>
      <c r="F29" s="34"/>
      <c r="G29" s="36">
        <f t="shared" si="0"/>
        <v>1861.5</v>
      </c>
      <c r="H29" s="36">
        <f t="shared" si="1"/>
        <v>1861.5</v>
      </c>
    </row>
    <row r="30" spans="1:8" ht="15.75">
      <c r="A30" s="34">
        <v>8</v>
      </c>
      <c r="B30" s="36" t="s">
        <v>111</v>
      </c>
      <c r="C30" s="36">
        <v>0.5</v>
      </c>
      <c r="D30" s="36">
        <v>5</v>
      </c>
      <c r="E30" s="36">
        <v>3723</v>
      </c>
      <c r="F30" s="34"/>
      <c r="G30" s="36">
        <f t="shared" si="0"/>
        <v>1861.5</v>
      </c>
      <c r="H30" s="36">
        <f t="shared" si="1"/>
        <v>1861.5</v>
      </c>
    </row>
    <row r="31" spans="1:8" ht="15.75">
      <c r="A31" s="34">
        <v>9</v>
      </c>
      <c r="B31" s="36" t="s">
        <v>109</v>
      </c>
      <c r="C31" s="36">
        <v>0.5</v>
      </c>
      <c r="D31" s="36">
        <v>1</v>
      </c>
      <c r="E31" s="36">
        <v>3723</v>
      </c>
      <c r="F31" s="36"/>
      <c r="G31" s="36">
        <f t="shared" si="0"/>
        <v>1861.5</v>
      </c>
      <c r="H31" s="36">
        <f t="shared" si="1"/>
        <v>1861.5</v>
      </c>
    </row>
    <row r="32" spans="1:8" ht="15.75">
      <c r="A32" s="34">
        <v>10</v>
      </c>
      <c r="B32" s="36" t="s">
        <v>110</v>
      </c>
      <c r="C32" s="36">
        <v>0.25</v>
      </c>
      <c r="D32" s="36">
        <v>1</v>
      </c>
      <c r="E32" s="36">
        <v>3723</v>
      </c>
      <c r="F32" s="36"/>
      <c r="G32" s="36">
        <f t="shared" si="0"/>
        <v>930.75</v>
      </c>
      <c r="H32" s="36">
        <f t="shared" si="1"/>
        <v>930.75</v>
      </c>
    </row>
    <row r="33" spans="1:8" ht="15.75">
      <c r="A33" s="36"/>
      <c r="B33" s="36" t="s">
        <v>21</v>
      </c>
      <c r="C33" s="36">
        <f>SUM(C23:C32)</f>
        <v>8</v>
      </c>
      <c r="D33" s="36"/>
      <c r="E33" s="36">
        <f>SUM(E23:E32)</f>
        <v>37230</v>
      </c>
      <c r="F33" s="36"/>
      <c r="G33" s="36">
        <f>SUM(G23:G32)</f>
        <v>29784</v>
      </c>
      <c r="H33" s="36">
        <f>SUM(H23:H32)</f>
        <v>29784</v>
      </c>
    </row>
    <row r="34" spans="1:8">
      <c r="A34" s="22"/>
      <c r="B34" s="22"/>
      <c r="G34" t="s">
        <v>22</v>
      </c>
    </row>
    <row r="35" spans="1:8" s="24" customFormat="1" ht="15.75">
      <c r="A35" s="23"/>
      <c r="B35" s="23" t="s">
        <v>23</v>
      </c>
      <c r="G35" s="24" t="s">
        <v>22</v>
      </c>
      <c r="H35" s="24" t="s">
        <v>24</v>
      </c>
    </row>
    <row r="36" spans="1:8">
      <c r="B36" s="22" t="s">
        <v>25</v>
      </c>
      <c r="C36" s="22"/>
      <c r="D36" s="22"/>
      <c r="E36" s="22"/>
      <c r="F36" s="22"/>
      <c r="G36" s="22"/>
      <c r="H36" s="25"/>
    </row>
    <row r="37" spans="1:8">
      <c r="B37" s="22" t="s">
        <v>22</v>
      </c>
      <c r="C37" s="22"/>
      <c r="D37" s="22"/>
      <c r="E37" s="22"/>
      <c r="F37" s="22"/>
      <c r="G37" s="22"/>
      <c r="H37" s="25"/>
    </row>
    <row r="40" spans="1:8" ht="15.75">
      <c r="B40" s="26" t="s">
        <v>22</v>
      </c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8" t="s">
        <v>22</v>
      </c>
      <c r="C48" s="27"/>
      <c r="D48" s="27"/>
      <c r="E48" s="27"/>
      <c r="F48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88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51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89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87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0.5</v>
      </c>
      <c r="D23" s="14">
        <v>5</v>
      </c>
      <c r="E23" s="14">
        <v>3723</v>
      </c>
      <c r="F23" s="14"/>
      <c r="G23" s="14">
        <f t="shared" ref="G23:G28" si="0">C23*E23</f>
        <v>1861.5</v>
      </c>
      <c r="H23" s="15">
        <f t="shared" ref="H23:H28" si="1">G23</f>
        <v>1861.5</v>
      </c>
    </row>
    <row r="24" spans="1:8" ht="31.5">
      <c r="A24" s="12">
        <v>2</v>
      </c>
      <c r="B24" s="13" t="s">
        <v>15</v>
      </c>
      <c r="C24" s="14">
        <v>1</v>
      </c>
      <c r="D24" s="14">
        <v>2</v>
      </c>
      <c r="E24" s="14">
        <v>3723</v>
      </c>
      <c r="F24" s="14"/>
      <c r="G24" s="14">
        <f t="shared" si="0"/>
        <v>3723</v>
      </c>
      <c r="H24" s="15">
        <f t="shared" si="1"/>
        <v>3723</v>
      </c>
    </row>
    <row r="25" spans="1:8" ht="15.75">
      <c r="A25" s="12">
        <v>3</v>
      </c>
      <c r="B25" s="14" t="s">
        <v>16</v>
      </c>
      <c r="C25" s="14">
        <v>0.75</v>
      </c>
      <c r="D25" s="14">
        <v>1</v>
      </c>
      <c r="E25" s="14">
        <v>3723</v>
      </c>
      <c r="F25" s="14"/>
      <c r="G25" s="14">
        <f t="shared" si="0"/>
        <v>2792.25</v>
      </c>
      <c r="H25" s="15">
        <f t="shared" si="1"/>
        <v>2792.25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1</v>
      </c>
      <c r="D28" s="14">
        <v>5</v>
      </c>
      <c r="E28" s="14">
        <v>3723</v>
      </c>
      <c r="F28" s="17"/>
      <c r="G28" s="18">
        <f t="shared" si="0"/>
        <v>3723</v>
      </c>
      <c r="H28" s="19">
        <f t="shared" si="1"/>
        <v>3723</v>
      </c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 ht="15.75">
      <c r="A31" s="21"/>
      <c r="B31" s="16" t="s">
        <v>21</v>
      </c>
      <c r="C31" s="21">
        <f t="shared" ref="C31:H31" si="2">SUM(C23:C30)</f>
        <v>4.75</v>
      </c>
      <c r="D31" s="21">
        <f t="shared" si="2"/>
        <v>19</v>
      </c>
      <c r="E31" s="21">
        <f t="shared" si="2"/>
        <v>22338</v>
      </c>
      <c r="F31" s="21">
        <f t="shared" si="2"/>
        <v>0</v>
      </c>
      <c r="G31" s="21">
        <f t="shared" si="2"/>
        <v>17684.25</v>
      </c>
      <c r="H31" s="21">
        <f t="shared" si="2"/>
        <v>17684.25</v>
      </c>
    </row>
    <row r="32" spans="1:8">
      <c r="A32" s="22"/>
      <c r="B32" s="22"/>
      <c r="G32" t="s">
        <v>22</v>
      </c>
    </row>
    <row r="33" spans="1:8" s="24" customFormat="1" ht="15.75">
      <c r="A33" s="23"/>
      <c r="B33" s="23" t="s">
        <v>23</v>
      </c>
      <c r="G33" s="24" t="s">
        <v>22</v>
      </c>
      <c r="H33" s="24" t="s">
        <v>24</v>
      </c>
    </row>
    <row r="34" spans="1:8">
      <c r="B34" s="22" t="s">
        <v>25</v>
      </c>
      <c r="C34" s="22"/>
      <c r="D34" s="22"/>
      <c r="E34" s="22"/>
      <c r="F34" s="22"/>
      <c r="G34" s="22"/>
      <c r="H34" s="25"/>
    </row>
    <row r="35" spans="1:8">
      <c r="B35" s="22" t="s">
        <v>22</v>
      </c>
      <c r="C35" s="22"/>
      <c r="D35" s="22"/>
      <c r="E35" s="22"/>
      <c r="F35" s="22"/>
      <c r="G35" s="22"/>
      <c r="H35" s="25"/>
    </row>
    <row r="38" spans="1:8" ht="15.75">
      <c r="B38" s="26" t="s">
        <v>22</v>
      </c>
    </row>
    <row r="42" spans="1:8" ht="15.75">
      <c r="B42" s="27"/>
      <c r="C42" s="27" t="s">
        <v>22</v>
      </c>
      <c r="D42" s="27"/>
      <c r="E42" s="27"/>
      <c r="F42" s="27"/>
    </row>
    <row r="43" spans="1:8" ht="15.75">
      <c r="B43" s="27"/>
      <c r="C43" s="27"/>
      <c r="D43" s="27"/>
      <c r="E43" s="27"/>
      <c r="F43" s="27"/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8" t="s">
        <v>22</v>
      </c>
      <c r="C46" s="27"/>
      <c r="D46" s="27"/>
      <c r="E46" s="27"/>
      <c r="F4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56"/>
  <sheetViews>
    <sheetView topLeftCell="A13" workbookViewId="0">
      <selection activeCell="N44" sqref="N4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10.7109375" customWidth="1"/>
    <col min="8" max="8" width="16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169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161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91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162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4.5" customHeight="1">
      <c r="A11" s="1"/>
      <c r="B11" s="1"/>
      <c r="C11" s="1"/>
      <c r="D11" s="1"/>
      <c r="E11" s="8"/>
      <c r="F11" s="8"/>
      <c r="G11" s="8"/>
    </row>
    <row r="12" spans="1:21" ht="9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160</v>
      </c>
      <c r="B15" s="71"/>
      <c r="C15" s="71"/>
      <c r="D15" s="71"/>
      <c r="E15" s="71"/>
      <c r="F15" s="71"/>
      <c r="G15" s="71"/>
      <c r="H15" s="71"/>
    </row>
    <row r="16" spans="1:21" ht="10.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90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1"/>
      <c r="B23" s="14" t="s">
        <v>132</v>
      </c>
      <c r="C23" s="14">
        <v>1</v>
      </c>
      <c r="D23" s="14">
        <v>15</v>
      </c>
      <c r="E23" s="14">
        <v>5452</v>
      </c>
      <c r="F23" s="14"/>
      <c r="G23" s="14">
        <v>5452</v>
      </c>
      <c r="H23" s="15">
        <v>5452</v>
      </c>
    </row>
    <row r="24" spans="1:8" ht="15.75">
      <c r="A24" s="11"/>
      <c r="B24" s="14" t="s">
        <v>133</v>
      </c>
      <c r="C24" s="14">
        <v>0.5</v>
      </c>
      <c r="D24" s="14">
        <v>15</v>
      </c>
      <c r="E24" s="14">
        <v>5452</v>
      </c>
      <c r="F24" s="14"/>
      <c r="G24" s="14">
        <v>2726</v>
      </c>
      <c r="H24" s="15">
        <v>2726</v>
      </c>
    </row>
    <row r="25" spans="1:8" ht="15.75">
      <c r="A25" s="11"/>
      <c r="B25" s="14" t="s">
        <v>143</v>
      </c>
      <c r="C25" s="14">
        <v>1</v>
      </c>
      <c r="D25" s="14">
        <v>12</v>
      </c>
      <c r="E25" s="14">
        <v>4480</v>
      </c>
      <c r="F25" s="14"/>
      <c r="G25" s="14">
        <v>4480</v>
      </c>
      <c r="H25" s="15">
        <v>4480</v>
      </c>
    </row>
    <row r="26" spans="1:8" ht="15.75">
      <c r="A26" s="11"/>
      <c r="B26" s="14" t="s">
        <v>136</v>
      </c>
      <c r="C26" s="14">
        <v>0.5</v>
      </c>
      <c r="D26" s="14">
        <v>9</v>
      </c>
      <c r="E26" s="14">
        <v>3150</v>
      </c>
      <c r="F26" s="14"/>
      <c r="G26" s="14">
        <v>1575</v>
      </c>
      <c r="H26" s="15">
        <v>1575</v>
      </c>
    </row>
    <row r="27" spans="1:8" ht="15.75">
      <c r="A27" s="11"/>
      <c r="B27" s="14" t="s">
        <v>157</v>
      </c>
      <c r="C27" s="14">
        <v>0.5</v>
      </c>
      <c r="D27" s="14">
        <v>11</v>
      </c>
      <c r="E27" s="14">
        <v>3784</v>
      </c>
      <c r="F27" s="14"/>
      <c r="G27" s="14">
        <v>1892</v>
      </c>
      <c r="H27" s="15">
        <v>1892</v>
      </c>
    </row>
    <row r="28" spans="1:8" ht="15.75">
      <c r="A28" s="11"/>
      <c r="B28" s="14" t="s">
        <v>137</v>
      </c>
      <c r="C28" s="14">
        <v>7.5</v>
      </c>
      <c r="D28" s="14">
        <v>14</v>
      </c>
      <c r="E28" s="14">
        <v>5114</v>
      </c>
      <c r="F28" s="14"/>
      <c r="G28" s="14">
        <v>38355</v>
      </c>
      <c r="H28" s="15">
        <v>38355</v>
      </c>
    </row>
    <row r="29" spans="1:8" ht="15.75">
      <c r="A29" s="11"/>
      <c r="B29" s="14" t="s">
        <v>138</v>
      </c>
      <c r="C29" s="14">
        <v>6.5</v>
      </c>
      <c r="D29" s="14">
        <v>13</v>
      </c>
      <c r="E29" s="14">
        <v>4797</v>
      </c>
      <c r="F29" s="14"/>
      <c r="G29" s="14">
        <v>31180.5</v>
      </c>
      <c r="H29" s="15">
        <v>31180.5</v>
      </c>
    </row>
    <row r="30" spans="1:8" ht="15.75">
      <c r="A30" s="11"/>
      <c r="B30" s="14" t="s">
        <v>131</v>
      </c>
      <c r="C30" s="14">
        <v>0.5</v>
      </c>
      <c r="D30" s="14">
        <v>11</v>
      </c>
      <c r="E30" s="14">
        <v>4162</v>
      </c>
      <c r="F30" s="14"/>
      <c r="G30" s="14">
        <v>2081</v>
      </c>
      <c r="H30" s="15">
        <v>2081</v>
      </c>
    </row>
    <row r="31" spans="1:8" ht="15.75">
      <c r="A31" s="11"/>
      <c r="B31" s="14" t="s">
        <v>131</v>
      </c>
      <c r="C31" s="14">
        <v>0.1</v>
      </c>
      <c r="D31" s="14">
        <v>10</v>
      </c>
      <c r="E31" s="14">
        <v>3846</v>
      </c>
      <c r="F31" s="14"/>
      <c r="G31" s="14">
        <v>384.6</v>
      </c>
      <c r="H31" s="15">
        <v>384.6</v>
      </c>
    </row>
    <row r="32" spans="1:8" ht="15.75">
      <c r="A32" s="11"/>
      <c r="B32" s="14" t="s">
        <v>21</v>
      </c>
      <c r="C32" s="14">
        <v>18</v>
      </c>
      <c r="D32" s="14"/>
      <c r="E32" s="14"/>
      <c r="F32" s="14"/>
      <c r="G32" s="14">
        <f>SUM(G23:G31)</f>
        <v>88126.1</v>
      </c>
      <c r="H32" s="15">
        <f>SUM(H23:H31)</f>
        <v>88126.1</v>
      </c>
    </row>
    <row r="33" spans="1:8" ht="15.75">
      <c r="A33" s="11"/>
      <c r="B33" s="14"/>
      <c r="C33" s="14"/>
      <c r="D33" s="14"/>
      <c r="E33" s="14"/>
      <c r="F33" s="14"/>
      <c r="G33" s="14"/>
      <c r="H33" s="14"/>
    </row>
    <row r="34" spans="1:8" ht="15.75">
      <c r="A34" s="12">
        <v>1</v>
      </c>
      <c r="B34" s="13" t="s">
        <v>27</v>
      </c>
      <c r="C34" s="14">
        <v>1</v>
      </c>
      <c r="D34" s="14">
        <v>5</v>
      </c>
      <c r="E34" s="14">
        <v>4173</v>
      </c>
      <c r="F34" s="14"/>
      <c r="G34" s="14">
        <f>C34*E34</f>
        <v>4173</v>
      </c>
      <c r="H34" s="15">
        <f>G34</f>
        <v>4173</v>
      </c>
    </row>
    <row r="35" spans="1:8" ht="31.5">
      <c r="A35" s="12">
        <v>2</v>
      </c>
      <c r="B35" s="13" t="s">
        <v>15</v>
      </c>
      <c r="C35" s="14">
        <v>2</v>
      </c>
      <c r="D35" s="14">
        <v>2</v>
      </c>
      <c r="E35" s="14">
        <v>4173</v>
      </c>
      <c r="F35" s="14"/>
      <c r="G35" s="14">
        <f>C35*E35</f>
        <v>8346</v>
      </c>
      <c r="H35" s="15">
        <f>G35</f>
        <v>8346</v>
      </c>
    </row>
    <row r="36" spans="1:8" ht="15.75">
      <c r="A36" s="12">
        <v>3</v>
      </c>
      <c r="B36" s="14" t="s">
        <v>16</v>
      </c>
      <c r="C36" s="14">
        <v>1</v>
      </c>
      <c r="D36" s="14">
        <v>1</v>
      </c>
      <c r="E36" s="14">
        <v>4173</v>
      </c>
      <c r="F36" s="14"/>
      <c r="G36" s="14">
        <f>C36*E36</f>
        <v>4173</v>
      </c>
      <c r="H36" s="15">
        <f>G36</f>
        <v>4173</v>
      </c>
    </row>
    <row r="37" spans="1:8" ht="15.75">
      <c r="A37" s="12">
        <v>5</v>
      </c>
      <c r="B37" s="16" t="s">
        <v>18</v>
      </c>
      <c r="C37" s="14">
        <v>0.5</v>
      </c>
      <c r="D37" s="14">
        <v>3</v>
      </c>
      <c r="E37" s="14">
        <v>4173</v>
      </c>
      <c r="F37" s="14"/>
      <c r="G37" s="14">
        <f>C37*E37</f>
        <v>2086.5</v>
      </c>
      <c r="H37" s="15">
        <f>G37</f>
        <v>2086.5</v>
      </c>
    </row>
    <row r="38" spans="1:8" ht="15.75">
      <c r="A38" s="12">
        <v>6</v>
      </c>
      <c r="B38" s="14" t="s">
        <v>19</v>
      </c>
      <c r="C38" s="14">
        <v>3</v>
      </c>
      <c r="D38" s="14">
        <v>5</v>
      </c>
      <c r="E38" s="14">
        <v>4173</v>
      </c>
      <c r="F38" s="17"/>
      <c r="G38" s="18">
        <f>C38*E38</f>
        <v>12519</v>
      </c>
      <c r="H38" s="19">
        <f>G38</f>
        <v>12519</v>
      </c>
    </row>
    <row r="39" spans="1:8" ht="15.75">
      <c r="A39" s="20"/>
      <c r="B39" s="16" t="s">
        <v>142</v>
      </c>
      <c r="C39" s="14">
        <f>SUM(C34:C38)</f>
        <v>7.5</v>
      </c>
      <c r="D39" s="20"/>
      <c r="E39" s="14"/>
      <c r="F39" s="20"/>
      <c r="G39" s="18">
        <f>SUM(G34:G38)</f>
        <v>31297.5</v>
      </c>
      <c r="H39" s="19">
        <f>SUM(H34:H38)</f>
        <v>31297.5</v>
      </c>
    </row>
    <row r="40" spans="1:8">
      <c r="A40" s="20"/>
      <c r="B40" s="20"/>
      <c r="C40" s="20"/>
      <c r="D40" s="20"/>
      <c r="E40" s="20"/>
      <c r="F40" s="20"/>
      <c r="G40" s="18"/>
      <c r="H40" s="19"/>
    </row>
    <row r="41" spans="1:8" ht="15.75">
      <c r="A41" s="21"/>
      <c r="B41" s="16" t="s">
        <v>21</v>
      </c>
      <c r="C41" s="31">
        <v>25.5</v>
      </c>
      <c r="D41" s="21"/>
      <c r="E41" s="31"/>
      <c r="F41" s="50">
        <f>SUM(F34:F40)</f>
        <v>0</v>
      </c>
      <c r="G41" s="31">
        <v>119423.6</v>
      </c>
      <c r="H41" s="50">
        <v>119423.6</v>
      </c>
    </row>
    <row r="42" spans="1:8" ht="15.75">
      <c r="A42" s="22"/>
      <c r="B42" s="22"/>
      <c r="E42" s="51"/>
      <c r="F42" s="51"/>
      <c r="G42" s="51" t="s">
        <v>22</v>
      </c>
      <c r="H42" s="51"/>
    </row>
    <row r="43" spans="1:8" s="24" customFormat="1" ht="15.75">
      <c r="A43" s="23"/>
      <c r="B43" s="23" t="s">
        <v>23</v>
      </c>
      <c r="G43" s="24" t="s">
        <v>22</v>
      </c>
      <c r="H43" s="24" t="s">
        <v>24</v>
      </c>
    </row>
    <row r="44" spans="1:8">
      <c r="B44" s="22" t="s">
        <v>25</v>
      </c>
      <c r="C44" s="22"/>
      <c r="D44" s="22"/>
      <c r="E44" s="22"/>
      <c r="F44" s="22"/>
      <c r="G44" s="22"/>
      <c r="H44" s="25"/>
    </row>
    <row r="45" spans="1:8">
      <c r="B45" s="22" t="s">
        <v>22</v>
      </c>
      <c r="C45" s="22"/>
      <c r="D45" s="22"/>
      <c r="E45" s="22"/>
      <c r="F45" s="22"/>
      <c r="G45" s="22"/>
      <c r="H45" s="25"/>
    </row>
    <row r="48" spans="1:8" ht="15.75">
      <c r="B48" s="26" t="s">
        <v>22</v>
      </c>
    </row>
    <row r="52" spans="2:6" ht="15.75">
      <c r="B52" s="27"/>
      <c r="C52" s="27" t="s">
        <v>22</v>
      </c>
      <c r="D52" s="27"/>
      <c r="E52" s="27"/>
      <c r="F52" s="27"/>
    </row>
    <row r="53" spans="2:6" ht="15.75">
      <c r="B53" s="27"/>
      <c r="C53" s="27"/>
      <c r="D53" s="27"/>
      <c r="E53" s="27"/>
      <c r="F53" s="27"/>
    </row>
    <row r="54" spans="2:6" ht="15.75">
      <c r="B54" s="27"/>
      <c r="C54" s="27" t="s">
        <v>22</v>
      </c>
      <c r="D54" s="27"/>
      <c r="E54" s="27"/>
      <c r="F54" s="27"/>
    </row>
    <row r="55" spans="2:6" ht="15.75">
      <c r="B55" s="27"/>
      <c r="C55" s="27"/>
      <c r="D55" s="27"/>
      <c r="E55" s="27"/>
      <c r="F55" s="27"/>
    </row>
    <row r="56" spans="2:6" ht="15.75">
      <c r="B56" s="28" t="s">
        <v>22</v>
      </c>
      <c r="C56" s="27"/>
      <c r="D56" s="27"/>
      <c r="E56" s="27"/>
      <c r="F5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K20" sqref="K20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93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94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95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92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0.75</v>
      </c>
      <c r="D23" s="14">
        <v>2</v>
      </c>
      <c r="E23" s="14">
        <v>3723</v>
      </c>
      <c r="F23" s="14"/>
      <c r="G23" s="14">
        <f>C23*E23</f>
        <v>2792.25</v>
      </c>
      <c r="H23" s="15">
        <f>G23</f>
        <v>2792.25</v>
      </c>
    </row>
    <row r="24" spans="1:8" ht="15.75">
      <c r="A24" s="12">
        <v>2</v>
      </c>
      <c r="B24" s="14" t="s">
        <v>16</v>
      </c>
      <c r="C24" s="14">
        <v>2</v>
      </c>
      <c r="D24" s="14">
        <v>1</v>
      </c>
      <c r="E24" s="14">
        <v>3723</v>
      </c>
      <c r="F24" s="14"/>
      <c r="G24" s="14">
        <f>C24*E24</f>
        <v>7446</v>
      </c>
      <c r="H24" s="15">
        <f>G24</f>
        <v>7446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2</v>
      </c>
      <c r="D27" s="14">
        <v>5</v>
      </c>
      <c r="E27" s="14">
        <v>3723</v>
      </c>
      <c r="F27" s="17"/>
      <c r="G27" s="18">
        <f>C27*E27</f>
        <v>7446</v>
      </c>
      <c r="H27" s="19">
        <f>G27</f>
        <v>7446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 t="shared" ref="C30:H30" si="0">SUM(C23:C29)</f>
        <v>6.25</v>
      </c>
      <c r="D30" s="21">
        <f t="shared" si="0"/>
        <v>14</v>
      </c>
      <c r="E30" s="21">
        <f t="shared" si="0"/>
        <v>18615</v>
      </c>
      <c r="F30" s="21">
        <f t="shared" si="0"/>
        <v>0</v>
      </c>
      <c r="G30" s="21">
        <f t="shared" si="0"/>
        <v>23268.75</v>
      </c>
      <c r="H30" s="21">
        <f t="shared" si="0"/>
        <v>23268.75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D20" sqref="D20:D21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32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31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1.5</v>
      </c>
      <c r="D23" s="14">
        <v>2</v>
      </c>
      <c r="E23" s="14">
        <v>3723</v>
      </c>
      <c r="F23" s="14"/>
      <c r="G23" s="14">
        <f>C23*E23</f>
        <v>5584.5</v>
      </c>
      <c r="H23" s="15">
        <f>G23</f>
        <v>5584.5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workbookViewId="0">
      <selection activeCell="I39" sqref="I39"/>
    </sheetView>
  </sheetViews>
  <sheetFormatPr defaultRowHeight="15"/>
  <cols>
    <col min="1" max="1" width="4.5703125" customWidth="1"/>
    <col min="2" max="2" width="30" customWidth="1"/>
    <col min="3" max="3" width="6.85546875" customWidth="1"/>
    <col min="4" max="4" width="4.85546875" customWidth="1"/>
    <col min="5" max="5" width="7.42578125" customWidth="1"/>
    <col min="6" max="6" width="6.140625" customWidth="1"/>
    <col min="7" max="7" width="11.140625" customWidth="1"/>
    <col min="8" max="8" width="15.5703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155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156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36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4.5" customHeight="1">
      <c r="A17" s="76" t="s">
        <v>44</v>
      </c>
      <c r="B17" s="77"/>
      <c r="C17" s="77"/>
      <c r="D17" s="77"/>
      <c r="E17" s="77"/>
      <c r="F17" s="77"/>
      <c r="G17" s="77"/>
      <c r="H17" s="77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1"/>
      <c r="B23" s="14" t="s">
        <v>137</v>
      </c>
      <c r="C23" s="58">
        <v>2.5</v>
      </c>
      <c r="D23" s="58">
        <v>14</v>
      </c>
      <c r="E23" s="58">
        <v>4690</v>
      </c>
      <c r="F23" s="58"/>
      <c r="G23" s="38">
        <v>11725</v>
      </c>
      <c r="H23" s="59">
        <v>11725</v>
      </c>
    </row>
    <row r="24" spans="1:8" ht="15.75">
      <c r="A24" s="11"/>
      <c r="B24" s="14" t="s">
        <v>131</v>
      </c>
      <c r="C24" s="58">
        <v>1.29</v>
      </c>
      <c r="D24" s="58">
        <v>11</v>
      </c>
      <c r="E24" s="58">
        <v>3818</v>
      </c>
      <c r="F24" s="58"/>
      <c r="G24" s="38">
        <v>4925.22</v>
      </c>
      <c r="H24" s="59">
        <v>4925.22</v>
      </c>
    </row>
    <row r="25" spans="1:8" ht="15.75">
      <c r="A25" s="11"/>
      <c r="B25" s="14" t="s">
        <v>142</v>
      </c>
      <c r="C25" s="58">
        <v>3.79</v>
      </c>
      <c r="D25" s="58"/>
      <c r="E25" s="58">
        <f>SUM(E23:E24)</f>
        <v>8508</v>
      </c>
      <c r="F25" s="58"/>
      <c r="G25" s="58">
        <f>SUM(G23:G24)</f>
        <v>16650.22</v>
      </c>
      <c r="H25" s="59">
        <f>SUM(H23:H24)</f>
        <v>16650.22</v>
      </c>
    </row>
    <row r="26" spans="1:8" ht="15.75">
      <c r="A26" s="11"/>
      <c r="B26" s="39"/>
      <c r="C26" s="58"/>
      <c r="D26" s="58"/>
      <c r="E26" s="58"/>
      <c r="F26" s="58"/>
      <c r="G26" s="58"/>
      <c r="H26" s="59"/>
    </row>
    <row r="27" spans="1:8" ht="15.75">
      <c r="A27" s="11"/>
      <c r="B27" s="39"/>
      <c r="C27" s="58"/>
      <c r="D27" s="58"/>
      <c r="E27" s="58"/>
      <c r="F27" s="58"/>
      <c r="G27" s="58"/>
      <c r="H27" s="58"/>
    </row>
    <row r="28" spans="1:8" ht="31.5">
      <c r="A28" s="12">
        <v>1</v>
      </c>
      <c r="B28" s="13" t="s">
        <v>15</v>
      </c>
      <c r="C28" s="38">
        <v>0.75</v>
      </c>
      <c r="D28" s="38">
        <v>2</v>
      </c>
      <c r="E28" s="38">
        <v>3723</v>
      </c>
      <c r="F28" s="38"/>
      <c r="G28" s="38">
        <f>C28*E28</f>
        <v>2792.25</v>
      </c>
      <c r="H28" s="59">
        <f>G28</f>
        <v>2792.25</v>
      </c>
    </row>
    <row r="29" spans="1:8" ht="15.75">
      <c r="A29" s="12">
        <v>2</v>
      </c>
      <c r="B29" s="16" t="s">
        <v>17</v>
      </c>
      <c r="C29" s="38">
        <v>1</v>
      </c>
      <c r="D29" s="38">
        <v>1</v>
      </c>
      <c r="E29" s="38">
        <v>3723</v>
      </c>
      <c r="F29" s="38"/>
      <c r="G29" s="38">
        <f>C29*E29</f>
        <v>3723</v>
      </c>
      <c r="H29" s="59">
        <f>G29</f>
        <v>3723</v>
      </c>
    </row>
    <row r="30" spans="1:8" ht="15.75">
      <c r="A30" s="12">
        <v>3</v>
      </c>
      <c r="B30" s="14" t="s">
        <v>19</v>
      </c>
      <c r="C30" s="38">
        <v>2</v>
      </c>
      <c r="D30" s="38">
        <v>5</v>
      </c>
      <c r="E30" s="38">
        <v>3723</v>
      </c>
      <c r="F30" s="60"/>
      <c r="G30" s="18">
        <f>C30*E30</f>
        <v>7446</v>
      </c>
      <c r="H30" s="61">
        <f>G30</f>
        <v>7446</v>
      </c>
    </row>
    <row r="31" spans="1:8" ht="15.75">
      <c r="A31" s="20"/>
      <c r="B31" s="50" t="s">
        <v>142</v>
      </c>
      <c r="C31" s="18">
        <v>3.75</v>
      </c>
      <c r="D31" s="62"/>
      <c r="E31" s="18">
        <f>SUM(E28:E30)</f>
        <v>11169</v>
      </c>
      <c r="F31" s="62"/>
      <c r="G31" s="18">
        <f>SUM(G28:G30)</f>
        <v>13961.25</v>
      </c>
      <c r="H31" s="61">
        <f>SUM(H28:H30)</f>
        <v>13961.25</v>
      </c>
    </row>
    <row r="32" spans="1:8">
      <c r="A32" s="20"/>
      <c r="B32" s="20"/>
      <c r="C32" s="63"/>
      <c r="D32" s="63"/>
      <c r="E32" s="63"/>
      <c r="F32" s="63"/>
      <c r="G32" s="18"/>
      <c r="H32" s="61"/>
    </row>
    <row r="33" spans="1:8" ht="15.75">
      <c r="A33" s="21"/>
      <c r="B33" s="16" t="s">
        <v>21</v>
      </c>
      <c r="C33" s="18">
        <v>7.54</v>
      </c>
      <c r="D33" s="62"/>
      <c r="E33" s="18">
        <v>24367</v>
      </c>
      <c r="F33" s="62"/>
      <c r="G33" s="62">
        <v>30611.47</v>
      </c>
      <c r="H33" s="62">
        <v>30611.47</v>
      </c>
    </row>
    <row r="34" spans="1:8">
      <c r="A34" s="22"/>
      <c r="B34" s="22"/>
      <c r="G34" t="s">
        <v>22</v>
      </c>
    </row>
    <row r="35" spans="1:8" s="24" customFormat="1" ht="15.75">
      <c r="A35" s="23"/>
      <c r="B35" s="23" t="s">
        <v>23</v>
      </c>
      <c r="G35" s="24" t="s">
        <v>22</v>
      </c>
      <c r="H35" s="24" t="s">
        <v>24</v>
      </c>
    </row>
    <row r="36" spans="1:8">
      <c r="B36" s="22" t="s">
        <v>25</v>
      </c>
      <c r="C36" s="22"/>
      <c r="D36" s="22"/>
      <c r="E36" s="22"/>
      <c r="F36" s="22"/>
      <c r="G36" s="22"/>
      <c r="H36" s="25"/>
    </row>
    <row r="37" spans="1:8">
      <c r="B37" s="22" t="s">
        <v>22</v>
      </c>
      <c r="C37" s="22"/>
      <c r="D37" s="22"/>
      <c r="E37" s="22"/>
      <c r="F37" s="22"/>
      <c r="G37" s="22"/>
      <c r="H37" s="25"/>
    </row>
    <row r="40" spans="1:8" ht="15.75">
      <c r="B40" s="26" t="s">
        <v>22</v>
      </c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8" t="s">
        <v>22</v>
      </c>
      <c r="C48" s="27"/>
      <c r="D48" s="27"/>
      <c r="E48" s="27"/>
      <c r="F48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topLeftCell="A11"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38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37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>
      <c r="A27" s="20"/>
      <c r="B27" s="20"/>
      <c r="C27" s="20"/>
      <c r="D27" s="20"/>
      <c r="E27" s="20"/>
      <c r="F27" s="20"/>
      <c r="G27" s="18"/>
      <c r="H27" s="19"/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 ht="15.75">
      <c r="A29" s="21"/>
      <c r="B29" s="16" t="s">
        <v>21</v>
      </c>
      <c r="C29" s="21">
        <f>SUM(C23:C28)</f>
        <v>3.5</v>
      </c>
      <c r="D29" s="21"/>
      <c r="E29" s="21">
        <f>SUM(E23:E28)</f>
        <v>14892</v>
      </c>
      <c r="F29" s="21"/>
      <c r="G29" s="21">
        <f>SUM(G23:G28)</f>
        <v>13030.5</v>
      </c>
      <c r="H29" s="21">
        <f>SUM(H23:H28)</f>
        <v>13030.5</v>
      </c>
    </row>
    <row r="30" spans="1:8">
      <c r="A30" s="22"/>
      <c r="B30" s="22"/>
      <c r="G30" t="s">
        <v>22</v>
      </c>
    </row>
    <row r="31" spans="1:8" s="24" customFormat="1" ht="15.75">
      <c r="A31" s="23"/>
      <c r="B31" s="23" t="s">
        <v>23</v>
      </c>
      <c r="G31" s="24" t="s">
        <v>22</v>
      </c>
      <c r="H31" s="24" t="s">
        <v>24</v>
      </c>
    </row>
    <row r="32" spans="1:8">
      <c r="B32" s="22" t="s">
        <v>25</v>
      </c>
      <c r="C32" s="22"/>
      <c r="D32" s="22"/>
      <c r="E32" s="22"/>
      <c r="F32" s="22"/>
      <c r="G32" s="22"/>
      <c r="H32" s="25"/>
    </row>
    <row r="33" spans="2:8">
      <c r="B33" s="22" t="s">
        <v>22</v>
      </c>
      <c r="C33" s="22"/>
      <c r="D33" s="22"/>
      <c r="E33" s="22"/>
      <c r="F33" s="22"/>
      <c r="G33" s="22"/>
      <c r="H33" s="25"/>
    </row>
    <row r="36" spans="2:8" ht="15.75">
      <c r="B36" s="26" t="s">
        <v>22</v>
      </c>
    </row>
    <row r="40" spans="2:8" ht="15.75">
      <c r="B40" s="27"/>
      <c r="C40" s="27" t="s">
        <v>22</v>
      </c>
      <c r="D40" s="27"/>
      <c r="E40" s="27"/>
      <c r="F40" s="27"/>
    </row>
    <row r="41" spans="2:8" ht="15.75">
      <c r="B41" s="27"/>
      <c r="C41" s="27"/>
      <c r="D41" s="27"/>
      <c r="E41" s="27"/>
      <c r="F41" s="27"/>
    </row>
    <row r="42" spans="2:8" ht="15.75">
      <c r="B42" s="27"/>
      <c r="C42" s="27" t="s">
        <v>22</v>
      </c>
      <c r="D42" s="27"/>
      <c r="E42" s="27"/>
      <c r="F42" s="27"/>
    </row>
    <row r="43" spans="2:8" ht="15.75">
      <c r="B43" s="27"/>
      <c r="C43" s="27"/>
      <c r="D43" s="27"/>
      <c r="E43" s="27"/>
      <c r="F43" s="27"/>
    </row>
    <row r="44" spans="2:8" ht="15.75">
      <c r="B44" s="28" t="s">
        <v>22</v>
      </c>
      <c r="C44" s="27"/>
      <c r="D44" s="27"/>
      <c r="E44" s="27"/>
      <c r="F44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32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42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36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4.5" customHeight="1">
      <c r="A17" s="76" t="s">
        <v>43</v>
      </c>
      <c r="B17" s="77"/>
      <c r="C17" s="77"/>
      <c r="D17" s="77"/>
      <c r="E17" s="77"/>
      <c r="F17" s="77"/>
      <c r="G17" s="77"/>
      <c r="H17" s="77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3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3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4">
        <f>C27*E27</f>
        <v>11169</v>
      </c>
      <c r="H27" s="15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selection activeCell="I13" sqref="I13"/>
    </sheetView>
  </sheetViews>
  <sheetFormatPr defaultRowHeight="15"/>
  <cols>
    <col min="1" max="1" width="4.5703125" customWidth="1"/>
    <col min="2" max="2" width="30" customWidth="1"/>
    <col min="3" max="3" width="7.42578125" customWidth="1"/>
    <col min="4" max="4" width="4.85546875" customWidth="1"/>
    <col min="5" max="5" width="7.7109375" customWidth="1"/>
    <col min="6" max="6" width="4.85546875" customWidth="1"/>
    <col min="7" max="7" width="12.28515625" customWidth="1"/>
    <col min="8" max="8" width="15.285156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153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154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48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45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1"/>
      <c r="B23" s="14" t="s">
        <v>132</v>
      </c>
      <c r="C23" s="39">
        <v>1</v>
      </c>
      <c r="D23" s="39">
        <v>16</v>
      </c>
      <c r="E23" s="39">
        <v>5408</v>
      </c>
      <c r="F23" s="39"/>
      <c r="G23" s="39">
        <v>5408</v>
      </c>
      <c r="H23" s="39">
        <v>5408</v>
      </c>
    </row>
    <row r="24" spans="1:8" ht="15.75">
      <c r="A24" s="11"/>
      <c r="B24" s="14" t="s">
        <v>150</v>
      </c>
      <c r="C24" s="39">
        <v>0.5</v>
      </c>
      <c r="D24" s="39">
        <v>16</v>
      </c>
      <c r="E24" s="39">
        <v>5408</v>
      </c>
      <c r="F24" s="39"/>
      <c r="G24" s="39">
        <v>2704</v>
      </c>
      <c r="H24" s="39">
        <v>2704</v>
      </c>
    </row>
    <row r="25" spans="1:8" ht="15.75">
      <c r="A25" s="11"/>
      <c r="B25" s="14" t="s">
        <v>134</v>
      </c>
      <c r="C25" s="39">
        <v>1</v>
      </c>
      <c r="D25" s="39">
        <v>12</v>
      </c>
      <c r="E25" s="39">
        <v>4109</v>
      </c>
      <c r="F25" s="39"/>
      <c r="G25" s="39">
        <v>4109</v>
      </c>
      <c r="H25" s="39">
        <v>4109</v>
      </c>
    </row>
    <row r="26" spans="1:8" ht="15.75">
      <c r="A26" s="11"/>
      <c r="B26" s="14" t="s">
        <v>151</v>
      </c>
      <c r="C26" s="39">
        <v>0.5</v>
      </c>
      <c r="D26" s="39">
        <v>8</v>
      </c>
      <c r="E26" s="39">
        <v>2890</v>
      </c>
      <c r="F26" s="39"/>
      <c r="G26" s="39">
        <v>1445</v>
      </c>
      <c r="H26" s="39">
        <v>1445</v>
      </c>
    </row>
    <row r="27" spans="1:8" ht="15.75">
      <c r="A27" s="11"/>
      <c r="B27" s="14" t="s">
        <v>152</v>
      </c>
      <c r="C27" s="39">
        <v>0.5</v>
      </c>
      <c r="D27" s="39">
        <v>11</v>
      </c>
      <c r="E27" s="39">
        <v>3818</v>
      </c>
      <c r="F27" s="39"/>
      <c r="G27" s="39">
        <v>1909</v>
      </c>
      <c r="H27" s="39">
        <v>1909</v>
      </c>
    </row>
    <row r="28" spans="1:8" ht="15.75">
      <c r="A28" s="11"/>
      <c r="B28" s="14" t="s">
        <v>137</v>
      </c>
      <c r="C28" s="39">
        <v>8.75</v>
      </c>
      <c r="D28" s="39">
        <v>14</v>
      </c>
      <c r="E28" s="39">
        <v>4690</v>
      </c>
      <c r="F28" s="39"/>
      <c r="G28" s="39">
        <v>41037.5</v>
      </c>
      <c r="H28" s="39">
        <v>41037.5</v>
      </c>
    </row>
    <row r="29" spans="1:8" ht="15.75">
      <c r="A29" s="11"/>
      <c r="B29" s="14" t="s">
        <v>138</v>
      </c>
      <c r="C29" s="39">
        <v>4</v>
      </c>
      <c r="D29" s="39">
        <v>13</v>
      </c>
      <c r="E29" s="39">
        <v>4400</v>
      </c>
      <c r="F29" s="39"/>
      <c r="G29" s="39">
        <v>17600</v>
      </c>
      <c r="H29" s="39">
        <v>17600</v>
      </c>
    </row>
    <row r="30" spans="1:8" ht="15.75">
      <c r="A30" s="11"/>
      <c r="B30" s="14" t="s">
        <v>139</v>
      </c>
      <c r="C30" s="39">
        <v>1.56</v>
      </c>
      <c r="D30" s="39">
        <v>12</v>
      </c>
      <c r="E30" s="39">
        <v>4109</v>
      </c>
      <c r="F30" s="39"/>
      <c r="G30" s="39">
        <v>6410.04</v>
      </c>
      <c r="H30" s="39">
        <v>6410.04</v>
      </c>
    </row>
    <row r="31" spans="1:8" ht="15.75">
      <c r="A31" s="11"/>
      <c r="B31" s="14" t="s">
        <v>131</v>
      </c>
      <c r="C31" s="39">
        <v>3.08</v>
      </c>
      <c r="D31" s="39">
        <v>11</v>
      </c>
      <c r="E31" s="39">
        <v>3818</v>
      </c>
      <c r="F31" s="39"/>
      <c r="G31" s="39">
        <v>11759.44</v>
      </c>
      <c r="H31" s="39">
        <v>11759.44</v>
      </c>
    </row>
    <row r="32" spans="1:8" ht="15.75">
      <c r="A32" s="11"/>
      <c r="B32" s="14" t="s">
        <v>131</v>
      </c>
      <c r="C32" s="39">
        <v>1.06</v>
      </c>
      <c r="D32" s="39">
        <v>10</v>
      </c>
      <c r="E32" s="39">
        <v>3528</v>
      </c>
      <c r="F32" s="39"/>
      <c r="G32" s="39">
        <v>3739.68</v>
      </c>
      <c r="H32" s="39">
        <v>3739.68</v>
      </c>
    </row>
    <row r="33" spans="1:11" ht="15.75">
      <c r="A33" s="11"/>
      <c r="B33" s="14" t="s">
        <v>21</v>
      </c>
      <c r="C33" s="39">
        <f>SUM(C23:C32)</f>
        <v>21.95</v>
      </c>
      <c r="D33" s="39"/>
      <c r="E33" s="39">
        <f>SUM(E23:E32)</f>
        <v>42178</v>
      </c>
      <c r="F33" s="39"/>
      <c r="G33" s="39">
        <f>SUM(G23:G32)</f>
        <v>96121.659999999989</v>
      </c>
      <c r="H33" s="39">
        <f>SUM(H23:H32)</f>
        <v>96121.659999999989</v>
      </c>
    </row>
    <row r="34" spans="1:11" ht="31.5">
      <c r="A34" s="12">
        <v>1</v>
      </c>
      <c r="B34" s="13" t="s">
        <v>47</v>
      </c>
      <c r="C34" s="14">
        <v>1</v>
      </c>
      <c r="D34" s="14">
        <v>5</v>
      </c>
      <c r="E34" s="14">
        <v>3723</v>
      </c>
      <c r="F34" s="14"/>
      <c r="G34" s="14">
        <f t="shared" ref="G34:G39" si="0">C34*E34</f>
        <v>3723</v>
      </c>
      <c r="H34" s="15">
        <f t="shared" ref="H34:H40" si="1">G34</f>
        <v>3723</v>
      </c>
    </row>
    <row r="35" spans="1:11" ht="31.5">
      <c r="A35" s="12">
        <v>2</v>
      </c>
      <c r="B35" s="13" t="s">
        <v>15</v>
      </c>
      <c r="C35" s="14">
        <v>1.75</v>
      </c>
      <c r="D35" s="14">
        <v>2</v>
      </c>
      <c r="E35" s="14">
        <v>3723</v>
      </c>
      <c r="F35" s="14"/>
      <c r="G35" s="14">
        <f t="shared" si="0"/>
        <v>6515.25</v>
      </c>
      <c r="H35" s="15">
        <f t="shared" si="1"/>
        <v>6515.25</v>
      </c>
    </row>
    <row r="36" spans="1:11" ht="15.75">
      <c r="A36" s="12">
        <v>3</v>
      </c>
      <c r="B36" s="14" t="s">
        <v>16</v>
      </c>
      <c r="C36" s="14">
        <v>1</v>
      </c>
      <c r="D36" s="14">
        <v>1</v>
      </c>
      <c r="E36" s="14">
        <v>3723</v>
      </c>
      <c r="F36" s="14"/>
      <c r="G36" s="14">
        <f t="shared" si="0"/>
        <v>3723</v>
      </c>
      <c r="H36" s="15">
        <f t="shared" si="1"/>
        <v>3723</v>
      </c>
    </row>
    <row r="37" spans="1:11" ht="15.75">
      <c r="A37" s="12">
        <v>4</v>
      </c>
      <c r="B37" s="16" t="s">
        <v>17</v>
      </c>
      <c r="C37" s="14">
        <v>1</v>
      </c>
      <c r="D37" s="14">
        <v>1</v>
      </c>
      <c r="E37" s="14">
        <v>3723</v>
      </c>
      <c r="F37" s="14"/>
      <c r="G37" s="14">
        <f t="shared" si="0"/>
        <v>3723</v>
      </c>
      <c r="H37" s="15">
        <f t="shared" si="1"/>
        <v>3723</v>
      </c>
    </row>
    <row r="38" spans="1:11" ht="15.75">
      <c r="A38" s="12">
        <v>5</v>
      </c>
      <c r="B38" s="16" t="s">
        <v>18</v>
      </c>
      <c r="C38" s="14">
        <v>0.5</v>
      </c>
      <c r="D38" s="14">
        <v>5</v>
      </c>
      <c r="E38" s="14">
        <v>3723</v>
      </c>
      <c r="F38" s="14"/>
      <c r="G38" s="14">
        <f t="shared" si="0"/>
        <v>1861.5</v>
      </c>
      <c r="H38" s="15">
        <f t="shared" si="1"/>
        <v>1861.5</v>
      </c>
    </row>
    <row r="39" spans="1:11" ht="15.75">
      <c r="A39" s="12">
        <v>6</v>
      </c>
      <c r="B39" s="14" t="s">
        <v>19</v>
      </c>
      <c r="C39" s="14">
        <v>4</v>
      </c>
      <c r="D39" s="14">
        <v>5</v>
      </c>
      <c r="E39" s="14">
        <v>3723</v>
      </c>
      <c r="F39" s="17"/>
      <c r="G39" s="18">
        <f t="shared" si="0"/>
        <v>14892</v>
      </c>
      <c r="H39" s="19">
        <f t="shared" si="1"/>
        <v>14892</v>
      </c>
      <c r="K39" t="s">
        <v>22</v>
      </c>
    </row>
    <row r="40" spans="1:11" s="51" customFormat="1" ht="15.75">
      <c r="A40" s="50"/>
      <c r="B40" s="50" t="s">
        <v>21</v>
      </c>
      <c r="C40" s="31">
        <f>SUM(C34:C39)</f>
        <v>9.25</v>
      </c>
      <c r="D40" s="50"/>
      <c r="E40" s="31">
        <f>SUM(E34:E39)</f>
        <v>22338</v>
      </c>
      <c r="F40" s="50"/>
      <c r="G40" s="31">
        <f>SUM(G34:G39)</f>
        <v>34437.75</v>
      </c>
      <c r="H40" s="32">
        <f t="shared" si="1"/>
        <v>34437.75</v>
      </c>
    </row>
    <row r="41" spans="1:11">
      <c r="A41" s="20"/>
      <c r="B41" s="20"/>
      <c r="C41" s="20"/>
      <c r="D41" s="20"/>
      <c r="E41" s="20"/>
      <c r="F41" s="20"/>
      <c r="G41" s="18"/>
      <c r="H41" s="19"/>
    </row>
    <row r="42" spans="1:11" ht="15.75">
      <c r="A42" s="21"/>
      <c r="B42" s="16" t="s">
        <v>21</v>
      </c>
      <c r="C42" s="31">
        <v>31.2</v>
      </c>
      <c r="D42" s="50"/>
      <c r="E42" s="31">
        <v>63080</v>
      </c>
      <c r="F42" s="50"/>
      <c r="G42" s="31">
        <v>130559.41</v>
      </c>
      <c r="H42" s="50">
        <v>130559.41</v>
      </c>
    </row>
    <row r="43" spans="1:11">
      <c r="A43" s="22"/>
      <c r="B43" s="22"/>
      <c r="G43" t="s">
        <v>22</v>
      </c>
    </row>
    <row r="44" spans="1:11" s="24" customFormat="1" ht="15.75">
      <c r="A44" s="23"/>
      <c r="B44" s="23" t="s">
        <v>23</v>
      </c>
      <c r="G44" s="24" t="s">
        <v>22</v>
      </c>
      <c r="H44" s="24" t="s">
        <v>24</v>
      </c>
    </row>
    <row r="45" spans="1:11">
      <c r="B45" s="22" t="s">
        <v>25</v>
      </c>
      <c r="C45" s="22"/>
      <c r="D45" s="22"/>
      <c r="E45" s="22"/>
      <c r="F45" s="22"/>
      <c r="G45" s="22"/>
      <c r="H45" s="25"/>
    </row>
    <row r="46" spans="1:11">
      <c r="B46" s="22" t="s">
        <v>22</v>
      </c>
      <c r="C46" s="22"/>
      <c r="D46" s="22"/>
      <c r="E46" s="22"/>
      <c r="F46" s="22"/>
      <c r="G46" s="22"/>
      <c r="H46" s="25"/>
    </row>
    <row r="49" spans="2:6" ht="15.75">
      <c r="B49" s="26" t="s">
        <v>22</v>
      </c>
    </row>
    <row r="53" spans="2:6" ht="15.75">
      <c r="B53" s="27"/>
      <c r="C53" s="27" t="s">
        <v>22</v>
      </c>
      <c r="D53" s="27"/>
      <c r="E53" s="27"/>
      <c r="F53" s="27"/>
    </row>
    <row r="54" spans="2:6" ht="15.75">
      <c r="B54" s="27"/>
      <c r="C54" s="27"/>
      <c r="D54" s="27"/>
      <c r="E54" s="27"/>
      <c r="F54" s="27"/>
    </row>
    <row r="55" spans="2:6" ht="15.75">
      <c r="B55" s="27"/>
      <c r="C55" s="27" t="s">
        <v>22</v>
      </c>
      <c r="D55" s="27"/>
      <c r="E55" s="27"/>
      <c r="F55" s="27"/>
    </row>
    <row r="56" spans="2:6" ht="15.75">
      <c r="B56" s="27"/>
      <c r="C56" s="27"/>
      <c r="D56" s="27"/>
      <c r="E56" s="27"/>
      <c r="F56" s="27"/>
    </row>
    <row r="57" spans="2:6" ht="15.75">
      <c r="B57" s="28" t="s">
        <v>22</v>
      </c>
      <c r="C57" s="27"/>
      <c r="D57" s="27"/>
      <c r="E57" s="27"/>
      <c r="F57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50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51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52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49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.75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1.75</v>
      </c>
      <c r="D23" s="14">
        <v>2</v>
      </c>
      <c r="E23" s="14">
        <v>3723</v>
      </c>
      <c r="F23" s="14"/>
      <c r="G23" s="14">
        <f>C23*E23</f>
        <v>6515.25</v>
      </c>
      <c r="H23" s="15">
        <f>G23</f>
        <v>6515.25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6" t="s">
        <v>20</v>
      </c>
      <c r="C27" s="14">
        <v>1</v>
      </c>
      <c r="D27" s="14">
        <v>5</v>
      </c>
      <c r="E27" s="14">
        <v>3723</v>
      </c>
      <c r="F27" s="20"/>
      <c r="G27" s="18">
        <f>C27*E27</f>
        <v>3723</v>
      </c>
      <c r="H27" s="19">
        <f>G27</f>
        <v>3723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4.75</v>
      </c>
      <c r="D30" s="21"/>
      <c r="E30" s="21">
        <f>SUM(E23:E29)</f>
        <v>18615</v>
      </c>
      <c r="F30" s="21"/>
      <c r="G30" s="21">
        <f>SUM(G23:G29)</f>
        <v>17684.25</v>
      </c>
      <c r="H30" s="21">
        <f>SUM(H23:H29)</f>
        <v>17684.25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topLeftCell="A4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68" t="s">
        <v>120</v>
      </c>
      <c r="E2" s="69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121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53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0" t="s">
        <v>5</v>
      </c>
      <c r="B13" s="70"/>
      <c r="C13" s="70"/>
      <c r="D13" s="70"/>
      <c r="E13" s="70"/>
      <c r="F13" s="70"/>
      <c r="G13" s="70"/>
      <c r="H13" s="70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1" t="s">
        <v>96</v>
      </c>
      <c r="B15" s="71"/>
      <c r="C15" s="71"/>
      <c r="D15" s="71"/>
      <c r="E15" s="71"/>
      <c r="F15" s="71"/>
      <c r="G15" s="71"/>
      <c r="H15" s="71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2" t="s">
        <v>98</v>
      </c>
      <c r="B17" s="73"/>
      <c r="C17" s="73"/>
      <c r="D17" s="73"/>
      <c r="E17" s="73"/>
      <c r="F17" s="73"/>
      <c r="G17" s="73"/>
      <c r="H17" s="73"/>
    </row>
    <row r="18" spans="1:8">
      <c r="A18" s="73" t="s">
        <v>6</v>
      </c>
      <c r="B18" s="73"/>
      <c r="C18" s="73"/>
      <c r="D18" s="73"/>
      <c r="E18" s="73"/>
      <c r="F18" s="73"/>
      <c r="G18" s="73"/>
      <c r="H18" s="73"/>
    </row>
    <row r="19" spans="1:8">
      <c r="A19" s="1"/>
      <c r="B19" s="1"/>
      <c r="C19" s="5"/>
      <c r="D19" s="5"/>
      <c r="E19" s="5"/>
      <c r="F19" s="5"/>
      <c r="G19" s="5"/>
    </row>
    <row r="20" spans="1:8">
      <c r="A20" s="74" t="s">
        <v>7</v>
      </c>
      <c r="B20" s="75" t="s">
        <v>8</v>
      </c>
      <c r="C20" s="74" t="s">
        <v>9</v>
      </c>
      <c r="D20" s="74" t="s">
        <v>10</v>
      </c>
      <c r="E20" s="74" t="s">
        <v>11</v>
      </c>
      <c r="F20" s="74" t="s">
        <v>12</v>
      </c>
      <c r="G20" s="74" t="s">
        <v>13</v>
      </c>
      <c r="H20" s="74" t="s">
        <v>14</v>
      </c>
    </row>
    <row r="21" spans="1:8" ht="60" customHeight="1">
      <c r="A21" s="74"/>
      <c r="B21" s="75"/>
      <c r="C21" s="74"/>
      <c r="D21" s="74"/>
      <c r="E21" s="74"/>
      <c r="F21" s="74"/>
      <c r="G21" s="74"/>
      <c r="H21" s="74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47</v>
      </c>
      <c r="C23" s="14">
        <v>1</v>
      </c>
      <c r="D23" s="14">
        <v>5</v>
      </c>
      <c r="E23" s="14">
        <v>3723</v>
      </c>
      <c r="F23" s="14"/>
      <c r="G23" s="14">
        <f t="shared" ref="G23:G32" si="0">C23*E23</f>
        <v>3723</v>
      </c>
      <c r="H23" s="15">
        <f t="shared" ref="H23:H32" si="1">G23</f>
        <v>3723</v>
      </c>
    </row>
    <row r="24" spans="1:8" ht="31.5">
      <c r="A24" s="12">
        <v>2</v>
      </c>
      <c r="B24" s="13" t="s">
        <v>15</v>
      </c>
      <c r="C24" s="14">
        <v>5</v>
      </c>
      <c r="D24" s="14">
        <v>2</v>
      </c>
      <c r="E24" s="14">
        <v>3723</v>
      </c>
      <c r="F24" s="14"/>
      <c r="G24" s="14">
        <f t="shared" si="0"/>
        <v>18615</v>
      </c>
      <c r="H24" s="15">
        <f t="shared" si="1"/>
        <v>18615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37"/>
      <c r="G28" s="38">
        <f t="shared" si="0"/>
        <v>14892</v>
      </c>
      <c r="H28" s="29">
        <f t="shared" si="1"/>
        <v>14892</v>
      </c>
    </row>
    <row r="29" spans="1:8" ht="15.75">
      <c r="A29" s="12">
        <v>8</v>
      </c>
      <c r="B29" s="14" t="s">
        <v>108</v>
      </c>
      <c r="C29" s="14">
        <v>1</v>
      </c>
      <c r="D29" s="14">
        <v>6</v>
      </c>
      <c r="E29" s="14">
        <v>3723</v>
      </c>
      <c r="F29" s="37"/>
      <c r="G29" s="38">
        <f t="shared" si="0"/>
        <v>3723</v>
      </c>
      <c r="H29" s="29">
        <f t="shared" si="1"/>
        <v>3723</v>
      </c>
    </row>
    <row r="30" spans="1:8" ht="15.75">
      <c r="A30" s="12">
        <v>9</v>
      </c>
      <c r="B30" s="14" t="s">
        <v>18</v>
      </c>
      <c r="C30" s="14">
        <v>1</v>
      </c>
      <c r="D30" s="14">
        <v>5</v>
      </c>
      <c r="E30" s="14">
        <v>3723</v>
      </c>
      <c r="F30" s="33"/>
      <c r="G30" s="14">
        <f t="shared" si="0"/>
        <v>3723</v>
      </c>
      <c r="H30" s="16">
        <f t="shared" si="1"/>
        <v>3723</v>
      </c>
    </row>
    <row r="31" spans="1:8" ht="15.75">
      <c r="A31" s="12">
        <v>10</v>
      </c>
      <c r="B31" s="16" t="s">
        <v>109</v>
      </c>
      <c r="C31" s="16">
        <v>0.5</v>
      </c>
      <c r="D31" s="16">
        <v>1</v>
      </c>
      <c r="E31" s="16">
        <v>3723</v>
      </c>
      <c r="F31" s="16"/>
      <c r="G31" s="14">
        <f t="shared" si="0"/>
        <v>1861.5</v>
      </c>
      <c r="H31" s="16">
        <f t="shared" si="1"/>
        <v>1861.5</v>
      </c>
    </row>
    <row r="32" spans="1:8" ht="15.75">
      <c r="A32" s="12">
        <v>11</v>
      </c>
      <c r="B32" s="16" t="s">
        <v>110</v>
      </c>
      <c r="C32" s="16">
        <v>0.25</v>
      </c>
      <c r="D32" s="16">
        <v>1</v>
      </c>
      <c r="E32" s="16">
        <v>3723</v>
      </c>
      <c r="F32" s="16"/>
      <c r="G32" s="14">
        <f t="shared" si="0"/>
        <v>930.75</v>
      </c>
      <c r="H32" s="16">
        <f t="shared" si="1"/>
        <v>930.75</v>
      </c>
    </row>
    <row r="33" spans="1:8" ht="15.75">
      <c r="A33" s="21"/>
      <c r="B33" s="16" t="s">
        <v>21</v>
      </c>
      <c r="C33" s="29">
        <f>SUM(C23:C32)</f>
        <v>15.25</v>
      </c>
      <c r="D33" s="29"/>
      <c r="E33" s="29">
        <f>SUM(E23:E32)</f>
        <v>37230</v>
      </c>
      <c r="F33" s="29"/>
      <c r="G33" s="29">
        <f>SUM(G23:G32)</f>
        <v>56775.75</v>
      </c>
      <c r="H33" s="29">
        <f>SUM(H23:H32)</f>
        <v>56775.75</v>
      </c>
    </row>
    <row r="34" spans="1:8">
      <c r="A34" s="22"/>
      <c r="B34" s="22"/>
      <c r="G34" t="s">
        <v>22</v>
      </c>
    </row>
    <row r="35" spans="1:8" s="24" customFormat="1" ht="15.75">
      <c r="A35" s="23"/>
      <c r="B35" s="23" t="s">
        <v>23</v>
      </c>
      <c r="G35" s="24" t="s">
        <v>22</v>
      </c>
      <c r="H35" s="24" t="s">
        <v>24</v>
      </c>
    </row>
    <row r="36" spans="1:8">
      <c r="B36" s="22" t="s">
        <v>25</v>
      </c>
      <c r="C36" s="22"/>
      <c r="D36" s="22"/>
      <c r="E36" s="22"/>
      <c r="F36" s="22"/>
      <c r="G36" s="22"/>
      <c r="H36" s="25"/>
    </row>
    <row r="37" spans="1:8">
      <c r="B37" s="22" t="s">
        <v>22</v>
      </c>
      <c r="C37" s="22"/>
      <c r="D37" s="22"/>
      <c r="E37" s="22"/>
      <c r="F37" s="22"/>
      <c r="G37" s="22"/>
      <c r="H37" s="25"/>
    </row>
    <row r="40" spans="1:8" ht="15.75">
      <c r="B40" s="26" t="s">
        <v>22</v>
      </c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8" t="s">
        <v>22</v>
      </c>
      <c r="C48" s="27"/>
      <c r="D48" s="27"/>
      <c r="E48" s="27"/>
      <c r="F48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29</vt:i4>
      </vt:variant>
    </vt:vector>
  </HeadingPairs>
  <TitlesOfParts>
    <vt:vector size="29" baseType="lpstr">
      <vt:lpstr>Бабухівська</vt:lpstr>
      <vt:lpstr>Воскресінці</vt:lpstr>
      <vt:lpstr>Григорів</vt:lpstr>
      <vt:lpstr>Дички</vt:lpstr>
      <vt:lpstr>Добринів</vt:lpstr>
      <vt:lpstr>Журів</vt:lpstr>
      <vt:lpstr>Заланів</vt:lpstr>
      <vt:lpstr>Кліщівна</vt:lpstr>
      <vt:lpstr>Княгичі</vt:lpstr>
      <vt:lpstr>Козари</vt:lpstr>
      <vt:lpstr>Колоколин</vt:lpstr>
      <vt:lpstr>Липівка</vt:lpstr>
      <vt:lpstr>Лук.Вишнів</vt:lpstr>
      <vt:lpstr>Лучинці</vt:lpstr>
      <vt:lpstr>Любша</vt:lpstr>
      <vt:lpstr>Н.Липиця</vt:lpstr>
      <vt:lpstr>Підгороддя</vt:lpstr>
      <vt:lpstr>Підкамінь</vt:lpstr>
      <vt:lpstr>Підмихайлівці</vt:lpstr>
      <vt:lpstr>Помонята</vt:lpstr>
      <vt:lpstr>Приозерне</vt:lpstr>
      <vt:lpstr>Путятинці</vt:lpstr>
      <vt:lpstr>Сарники</vt:lpstr>
      <vt:lpstr>Стратин</vt:lpstr>
      <vt:lpstr>Чернів</vt:lpstr>
      <vt:lpstr>Чесники</vt:lpstr>
      <vt:lpstr>Юнашків</vt:lpstr>
      <vt:lpstr>Фрага</vt:lpstr>
      <vt:lpstr>Явче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2019-01-24T08:13:56Z</cp:lastPrinted>
  <dcterms:created xsi:type="dcterms:W3CDTF">2006-09-16T00:00:00Z</dcterms:created>
  <dcterms:modified xsi:type="dcterms:W3CDTF">2019-02-27T08:17:02Z</dcterms:modified>
</cp:coreProperties>
</file>