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0" windowWidth="20730" windowHeight="9570"/>
  </bookViews>
  <sheets>
    <sheet name="мух" sheetId="1" r:id="rId1"/>
  </sheets>
  <calcPr calcId="124519"/>
</workbook>
</file>

<file path=xl/calcChain.xml><?xml version="1.0" encoding="utf-8"?>
<calcChain xmlns="http://schemas.openxmlformats.org/spreadsheetml/2006/main">
  <c r="D11" i="1"/>
  <c r="E11"/>
  <c r="F11"/>
  <c r="G11"/>
  <c r="D18"/>
  <c r="E18"/>
  <c r="D7"/>
  <c r="E7"/>
  <c r="D6"/>
  <c r="E6"/>
  <c r="E5" s="1"/>
  <c r="D5"/>
  <c r="G7" l="1"/>
  <c r="F7"/>
  <c r="F6" s="1"/>
  <c r="C7"/>
  <c r="G6"/>
  <c r="C6"/>
  <c r="G5" l="1"/>
  <c r="C18" l="1"/>
  <c r="C11" s="1"/>
  <c r="C5" s="1"/>
  <c r="G26"/>
  <c r="G25" s="1"/>
  <c r="G31" s="1"/>
  <c r="F26"/>
  <c r="F25" s="1"/>
  <c r="E26"/>
  <c r="E25" s="1"/>
  <c r="D26"/>
  <c r="D25" s="1"/>
  <c r="D31" s="1"/>
  <c r="C26"/>
  <c r="C25" s="1"/>
  <c r="F18"/>
  <c r="F5" s="1"/>
  <c r="F31" l="1"/>
  <c r="C31"/>
  <c r="E31"/>
</calcChain>
</file>

<file path=xl/sharedStrings.xml><?xml version="1.0" encoding="utf-8"?>
<sst xmlns="http://schemas.openxmlformats.org/spreadsheetml/2006/main" count="39" uniqueCount="37">
  <si>
    <t>ДОВІДКА</t>
  </si>
  <si>
    <t>КЕКВ</t>
  </si>
  <si>
    <t>Назва КЕКВ</t>
  </si>
  <si>
    <t>Загальний фонд</t>
  </si>
  <si>
    <t>Спеціальний фонд</t>
  </si>
  <si>
    <t>Затверджений план на рік</t>
  </si>
  <si>
    <t>Уточнений план на рік</t>
  </si>
  <si>
    <t>Касові видатки за 12 місяців</t>
  </si>
  <si>
    <t>Оплата праці</t>
  </si>
  <si>
    <t>Нарахування на оплату праці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</si>
  <si>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</si>
  <si>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</si>
  <si>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</si>
  <si>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</si>
  <si>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</si>
  <si>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</si>
  <si>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</si>
  <si>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</si>
  <si>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</si>
  <si>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Інші поточні видатки</t>
  </si>
  <si>
    <t>Поточні видатки</t>
  </si>
  <si>
    <t>Оплата праці і нарахування на заробітну плату</t>
  </si>
  <si>
    <t>Заробітна плата</t>
  </si>
  <si>
    <t>Грошове забезпечення військовослужбовців</t>
  </si>
  <si>
    <t>Використання товарів і послуг</t>
  </si>
  <si>
    <t>Медикаменти та перев'язувальні матеріали</t>
  </si>
  <si>
    <t>Видатки та заходи спеціального призначення</t>
  </si>
  <si>
    <t>Оплата теплопостачання</t>
  </si>
  <si>
    <t xml:space="preserve"> 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</si>
  <si>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</si>
  <si>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</si>
  <si>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</si>
  <si>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>Капітальний ремонт</t>
  </si>
  <si>
    <t>Реконструкція та реставрація</t>
  </si>
  <si>
    <t>В С Ь О Г О</t>
  </si>
  <si>
    <r>
      <t>про використання коштів  Мухав</t>
    </r>
    <r>
      <rPr>
        <u/>
        <sz val="14"/>
        <color theme="1"/>
        <rFont val="Cambria"/>
        <family val="1"/>
        <charset val="204"/>
        <scheme val="major"/>
      </rPr>
      <t>ської ЗОШ І - ІІ ступенів</t>
    </r>
    <r>
      <rPr>
        <sz val="14"/>
        <color theme="1"/>
        <rFont val="Cambria"/>
        <family val="1"/>
        <charset val="204"/>
        <scheme val="major"/>
      </rPr>
      <t>_за  2018 рік</t>
    </r>
  </si>
  <si>
    <t>-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</si>
</sst>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9">
    <font>
      <sz val="11"/>
      <color theme="1"/>
      <name val="Calibri"/>
      <family val="2"/>
      <charset val="204"/>
      <scheme val="minor"/>
    </font>
    <font>
      <b/>
      <sz val="14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u/>
      <sz val="14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0"/>
      <name val="Arial Cyr"/>
      <charset val="204"/>
    </font>
    <font>
      <b/>
      <sz val="1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2" fillId="0" borderId="0" xfId="0" applyFont="1"/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vertical="top"/>
    </xf>
    <xf numFmtId="0" fontId="8" fillId="0" borderId="2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vertical="center" wrapText="1"/>
    </xf>
    <xf numFmtId="0" fontId="6" fillId="0" borderId="2" xfId="1" applyFont="1" applyBorder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/>
    </xf>
    <xf numFmtId="164" fontId="6" fillId="0" borderId="2" xfId="0" applyNumberFormat="1" applyFont="1" applyFill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2">
    <cellStyle name="Обычный" xfId="0" builtinId="0"/>
    <cellStyle name="Обычный_Dod5kochto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workbookViewId="0">
      <selection activeCell="C11" sqref="C11:G11"/>
    </sheetView>
  </sheetViews>
  <sheetFormatPr defaultRowHeight="14.25"/>
  <cols>
    <col min="1" max="1" width="24.85546875" style="1" customWidth="1"/>
    <col min="2" max="2" width="10.140625" style="1" customWidth="1"/>
    <col min="3" max="3" width="14.7109375" style="1" customWidth="1"/>
    <col min="4" max="4" width="13" style="1" customWidth="1"/>
    <col min="5" max="5" width="14.85546875" style="1" bestFit="1" customWidth="1"/>
    <col min="6" max="6" width="14.140625" style="1" customWidth="1"/>
    <col min="7" max="7" width="14.28515625" style="1" customWidth="1"/>
    <col min="8" max="16384" width="9.140625" style="1"/>
  </cols>
  <sheetData>
    <row r="1" spans="1:7" ht="18">
      <c r="A1" s="18" t="s">
        <v>0</v>
      </c>
      <c r="B1" s="18"/>
      <c r="C1" s="18"/>
      <c r="D1" s="18"/>
      <c r="E1" s="18"/>
      <c r="F1" s="18"/>
      <c r="G1" s="18"/>
    </row>
    <row r="2" spans="1:7" ht="28.5" customHeight="1">
      <c r="A2" s="19" t="s">
        <v>35</v>
      </c>
      <c r="B2" s="19"/>
      <c r="C2" s="19"/>
      <c r="D2" s="19"/>
      <c r="E2" s="19"/>
      <c r="F2" s="19"/>
      <c r="G2" s="19"/>
    </row>
    <row r="3" spans="1:7">
      <c r="A3" s="23" t="s">
        <v>2</v>
      </c>
      <c r="B3" s="23" t="s">
        <v>1</v>
      </c>
      <c r="C3" s="20" t="s">
        <v>3</v>
      </c>
      <c r="D3" s="21"/>
      <c r="E3" s="22"/>
      <c r="F3" s="20" t="s">
        <v>4</v>
      </c>
      <c r="G3" s="21"/>
    </row>
    <row r="4" spans="1:7" ht="45" customHeight="1">
      <c r="A4" s="24"/>
      <c r="B4" s="24"/>
      <c r="C4" s="13" t="s">
        <v>5</v>
      </c>
      <c r="D4" s="13" t="s">
        <v>6</v>
      </c>
      <c r="E4" s="13" t="s">
        <v>7</v>
      </c>
      <c r="F4" s="12" t="s">
        <v>6</v>
      </c>
      <c r="G4" s="12" t="s">
        <v>7</v>
      </c>
    </row>
    <row r="5" spans="1:7">
      <c r="A5" s="2" t="s">
        <v>20</v>
      </c>
      <c r="B5" s="3">
        <v>2000</v>
      </c>
      <c r="C5" s="14">
        <f>C6+C11+C24</f>
        <v>1764050</v>
      </c>
      <c r="D5" s="14">
        <f t="shared" ref="D5:E5" si="0">D6+D11+D24</f>
        <v>1789980</v>
      </c>
      <c r="E5" s="14">
        <f t="shared" si="0"/>
        <v>1789976.0756834557</v>
      </c>
      <c r="F5" s="14">
        <f t="shared" ref="F5:G5" si="1">F6+F11+F18+F24</f>
        <v>0</v>
      </c>
      <c r="G5" s="14">
        <f t="shared" si="1"/>
        <v>0</v>
      </c>
    </row>
    <row r="6" spans="1:7" ht="42.75">
      <c r="A6" s="2" t="s">
        <v>21</v>
      </c>
      <c r="B6" s="3">
        <v>2100</v>
      </c>
      <c r="C6" s="14">
        <f>C7+C10</f>
        <v>1661950</v>
      </c>
      <c r="D6" s="14">
        <f t="shared" ref="D6:E6" si="2">D7+D10</f>
        <v>1685472</v>
      </c>
      <c r="E6" s="14">
        <f t="shared" si="2"/>
        <v>1685470.71</v>
      </c>
      <c r="F6" s="14">
        <f>F7+F10</f>
        <v>0</v>
      </c>
      <c r="G6" s="14">
        <f>G7+G10</f>
        <v>0</v>
      </c>
    </row>
    <row r="7" spans="1:7">
      <c r="A7" s="2" t="s">
        <v>8</v>
      </c>
      <c r="B7" s="3">
        <v>2110</v>
      </c>
      <c r="C7" s="14">
        <f>SUM(C8:C9)</f>
        <v>1339500</v>
      </c>
      <c r="D7" s="14">
        <f t="shared" ref="D7:E7" si="3">SUM(D8:D9)</f>
        <v>1377046</v>
      </c>
      <c r="E7" s="14">
        <f t="shared" si="3"/>
        <v>1377045.47</v>
      </c>
      <c r="F7" s="14">
        <f>SUM(F8:F9)</f>
        <v>0</v>
      </c>
      <c r="G7" s="14">
        <f>SUM(G8:G9)</f>
        <v>0</v>
      </c>
    </row>
    <row r="8" spans="1:7">
      <c r="A8" s="2" t="s">
        <v>22</v>
      </c>
      <c r="B8" s="3">
        <v>2111</v>
      </c>
      <c r="C8" s="15">
        <v>1339500</v>
      </c>
      <c r="D8" s="16">
        <v>1377046</v>
      </c>
      <c r="E8" s="17">
        <v>1377045.47</v>
      </c>
      <c r="F8" s="15">
        <v>0</v>
      </c>
      <c r="G8" s="16"/>
    </row>
    <row r="9" spans="1:7" ht="28.5">
      <c r="A9" s="2" t="s">
        <v>23</v>
      </c>
      <c r="B9" s="3">
        <v>2112</v>
      </c>
      <c r="C9" s="15" t="s">
        <v>36</v>
      </c>
      <c r="D9" s="16"/>
      <c r="E9" s="17">
        <v>0</v>
      </c>
      <c r="F9" s="15">
        <v>0</v>
      </c>
      <c r="G9" s="16"/>
    </row>
    <row r="10" spans="1:7" ht="28.5">
      <c r="A10" s="2" t="s">
        <v>9</v>
      </c>
      <c r="B10" s="3">
        <v>2120</v>
      </c>
      <c r="C10" s="15">
        <v>322450</v>
      </c>
      <c r="D10" s="16">
        <v>308426</v>
      </c>
      <c r="E10" s="17">
        <v>308425.24</v>
      </c>
      <c r="F10" s="15">
        <v>0</v>
      </c>
      <c r="G10" s="16"/>
    </row>
    <row r="11" spans="1:7" ht="28.5">
      <c r="A11" s="2" t="s">
        <v>24</v>
      </c>
      <c r="B11" s="3">
        <v>2200</v>
      </c>
      <c r="C11" s="14">
        <f>SUM(C12:C18)</f>
        <v>101500</v>
      </c>
      <c r="D11" s="14">
        <f t="shared" ref="D11:G11" si="4">SUM(D12:D18)</f>
        <v>104341</v>
      </c>
      <c r="E11" s="14">
        <f t="shared" si="4"/>
        <v>104339.20999999999</v>
      </c>
      <c r="F11" s="14">
        <f t="shared" si="4"/>
        <v>0</v>
      </c>
      <c r="G11" s="14">
        <f t="shared" si="4"/>
        <v>0</v>
      </c>
    </row>
    <row r="12" spans="1:7" ht="28.5">
      <c r="A12" s="2" t="s">
        <v>10</v>
      </c>
      <c r="B12" s="3">
        <v>2210</v>
      </c>
      <c r="C12" s="15">
        <v>14000</v>
      </c>
      <c r="D12" s="16">
        <v>12111</v>
      </c>
      <c r="E12" s="17">
        <v>12110.33</v>
      </c>
      <c r="F12" s="15">
        <v>0</v>
      </c>
      <c r="G12" s="16"/>
    </row>
    <row r="13" spans="1:7" ht="42.75">
      <c r="A13" s="2" t="s">
        <v>25</v>
      </c>
      <c r="B13" s="3">
        <v>2220</v>
      </c>
      <c r="C13" s="15">
        <v>500</v>
      </c>
      <c r="D13" s="16">
        <v>500</v>
      </c>
      <c r="E13" s="17">
        <v>500</v>
      </c>
      <c r="F13" s="15">
        <v>0</v>
      </c>
      <c r="G13" s="16"/>
    </row>
    <row r="14" spans="1:7">
      <c r="A14" s="2" t="s">
        <v>11</v>
      </c>
      <c r="B14" s="3">
        <v>2230</v>
      </c>
      <c r="C14" s="15">
        <v>10000</v>
      </c>
      <c r="D14" s="16">
        <v>0</v>
      </c>
      <c r="E14" s="17">
        <v>0</v>
      </c>
      <c r="F14" s="15">
        <v>0</v>
      </c>
      <c r="G14" s="16"/>
    </row>
    <row r="15" spans="1:7" ht="28.5">
      <c r="A15" s="2" t="s">
        <v>12</v>
      </c>
      <c r="B15" s="3">
        <v>2240</v>
      </c>
      <c r="C15" s="15">
        <v>15000</v>
      </c>
      <c r="D15" s="16">
        <v>11527</v>
      </c>
      <c r="E15" s="17">
        <v>11526.65</v>
      </c>
      <c r="F15" s="15">
        <v>0</v>
      </c>
      <c r="G15" s="16"/>
    </row>
    <row r="16" spans="1:7" ht="28.5">
      <c r="A16" s="2" t="s">
        <v>13</v>
      </c>
      <c r="B16" s="3">
        <v>2250</v>
      </c>
      <c r="C16" s="15">
        <v>2000</v>
      </c>
      <c r="D16" s="16">
        <v>880</v>
      </c>
      <c r="E16" s="17">
        <v>879.72</v>
      </c>
      <c r="F16" s="15">
        <v>0</v>
      </c>
      <c r="G16" s="16"/>
    </row>
    <row r="17" spans="1:7" ht="42.75">
      <c r="A17" s="2" t="s">
        <v>26</v>
      </c>
      <c r="B17" s="3">
        <v>2260</v>
      </c>
      <c r="C17" s="15">
        <v>0</v>
      </c>
      <c r="D17" s="16"/>
      <c r="E17" s="17">
        <v>0</v>
      </c>
      <c r="F17" s="15">
        <v>0</v>
      </c>
      <c r="G17" s="16"/>
    </row>
    <row r="18" spans="1:7" ht="28.5">
      <c r="A18" s="2" t="s">
        <v>14</v>
      </c>
      <c r="B18" s="3">
        <v>2270</v>
      </c>
      <c r="C18" s="14">
        <f>SUM(C19:C23)</f>
        <v>60000</v>
      </c>
      <c r="D18" s="14">
        <f t="shared" ref="D18:E18" si="5">SUM(D19:D23)</f>
        <v>79323</v>
      </c>
      <c r="E18" s="14">
        <f t="shared" si="5"/>
        <v>79322.509999999995</v>
      </c>
      <c r="F18" s="14">
        <f>SUM(F19:F23)</f>
        <v>0</v>
      </c>
      <c r="G18" s="16"/>
    </row>
    <row r="19" spans="1:7" ht="28.5">
      <c r="A19" s="2" t="s">
        <v>27</v>
      </c>
      <c r="B19" s="3">
        <v>2271</v>
      </c>
      <c r="C19" s="15">
        <v>0</v>
      </c>
      <c r="D19" s="16"/>
      <c r="E19" s="17">
        <v>0</v>
      </c>
      <c r="F19" s="15">
        <v>0</v>
      </c>
      <c r="G19" s="16"/>
    </row>
    <row r="20" spans="1:7" ht="28.5">
      <c r="A20" s="2" t="s">
        <v>15</v>
      </c>
      <c r="B20" s="3">
        <v>2272</v>
      </c>
      <c r="C20" s="15">
        <v>0</v>
      </c>
      <c r="D20" s="16"/>
      <c r="E20" s="17">
        <v>0</v>
      </c>
      <c r="F20" s="15">
        <v>0</v>
      </c>
      <c r="G20" s="16"/>
    </row>
    <row r="21" spans="1:7">
      <c r="A21" s="2" t="s">
        <v>16</v>
      </c>
      <c r="B21" s="3">
        <v>2273</v>
      </c>
      <c r="C21" s="15">
        <v>15000</v>
      </c>
      <c r="D21" s="16">
        <v>12994</v>
      </c>
      <c r="E21" s="17">
        <v>12993.89</v>
      </c>
      <c r="F21" s="15">
        <v>0</v>
      </c>
      <c r="G21" s="16"/>
    </row>
    <row r="22" spans="1:7" ht="28.5">
      <c r="A22" s="2" t="s">
        <v>17</v>
      </c>
      <c r="B22" s="3">
        <v>2274</v>
      </c>
      <c r="C22" s="15">
        <v>45000</v>
      </c>
      <c r="D22" s="16">
        <v>66329</v>
      </c>
      <c r="E22" s="17">
        <v>66328.62</v>
      </c>
      <c r="F22" s="15">
        <v>0</v>
      </c>
      <c r="G22" s="16"/>
    </row>
    <row r="23" spans="1:7" ht="28.5">
      <c r="A23" s="2" t="s">
        <v>18</v>
      </c>
      <c r="B23" s="3">
        <v>2275</v>
      </c>
      <c r="C23" s="15">
        <v>0</v>
      </c>
      <c r="D23" s="16"/>
      <c r="E23" s="17">
        <v>0</v>
      </c>
      <c r="F23" s="16"/>
      <c r="G23" s="16"/>
    </row>
    <row r="24" spans="1:7">
      <c r="A24" s="2" t="s">
        <v>19</v>
      </c>
      <c r="B24" s="3">
        <v>2800</v>
      </c>
      <c r="C24" s="15">
        <v>600</v>
      </c>
      <c r="D24" s="16">
        <v>167</v>
      </c>
      <c r="E24" s="17">
        <v>166.15568345566999</v>
      </c>
      <c r="F24" s="16"/>
      <c r="G24" s="16"/>
    </row>
    <row r="25" spans="1:7">
      <c r="A25" s="4" t="s">
        <v>28</v>
      </c>
      <c r="B25" s="5">
        <v>3000</v>
      </c>
      <c r="C25" s="16">
        <f>C26</f>
        <v>0</v>
      </c>
      <c r="D25" s="16">
        <f t="shared" ref="D25:G25" si="6">D26</f>
        <v>0</v>
      </c>
      <c r="E25" s="16">
        <f t="shared" si="6"/>
        <v>0</v>
      </c>
      <c r="F25" s="16">
        <f t="shared" si="6"/>
        <v>25113</v>
      </c>
      <c r="G25" s="16">
        <f t="shared" si="6"/>
        <v>25112.68</v>
      </c>
    </row>
    <row r="26" spans="1:7" ht="28.5">
      <c r="A26" s="6" t="s">
        <v>29</v>
      </c>
      <c r="B26" s="5">
        <v>3100</v>
      </c>
      <c r="C26" s="16">
        <f>SUM(C27:C30)</f>
        <v>0</v>
      </c>
      <c r="D26" s="16">
        <f t="shared" ref="D26:G26" si="7">SUM(D27:D30)</f>
        <v>0</v>
      </c>
      <c r="E26" s="16">
        <f t="shared" si="7"/>
        <v>0</v>
      </c>
      <c r="F26" s="16">
        <f t="shared" si="7"/>
        <v>25113</v>
      </c>
      <c r="G26" s="16">
        <f t="shared" si="7"/>
        <v>25112.68</v>
      </c>
    </row>
    <row r="27" spans="1:7" ht="57">
      <c r="A27" s="7" t="s">
        <v>30</v>
      </c>
      <c r="B27" s="8">
        <v>3110</v>
      </c>
      <c r="C27" s="16"/>
      <c r="D27" s="16"/>
      <c r="E27" s="16"/>
      <c r="F27" s="15">
        <v>25113</v>
      </c>
      <c r="G27" s="16">
        <v>25112.68</v>
      </c>
    </row>
    <row r="28" spans="1:7" ht="42.75">
      <c r="A28" s="9" t="s">
        <v>31</v>
      </c>
      <c r="B28" s="8">
        <v>3120</v>
      </c>
      <c r="C28" s="16"/>
      <c r="D28" s="16"/>
      <c r="E28" s="16"/>
      <c r="F28" s="16"/>
      <c r="G28" s="16"/>
    </row>
    <row r="29" spans="1:7">
      <c r="A29" s="9" t="s">
        <v>32</v>
      </c>
      <c r="B29" s="8">
        <v>3130</v>
      </c>
      <c r="C29" s="16"/>
      <c r="D29" s="16"/>
      <c r="E29" s="16"/>
      <c r="F29" s="16"/>
      <c r="G29" s="16"/>
    </row>
    <row r="30" spans="1:7" ht="28.5">
      <c r="A30" s="9" t="s">
        <v>33</v>
      </c>
      <c r="B30" s="8">
        <v>3140</v>
      </c>
      <c r="C30" s="16"/>
      <c r="D30" s="16"/>
      <c r="E30" s="16"/>
      <c r="F30" s="16"/>
      <c r="G30" s="16"/>
    </row>
    <row r="31" spans="1:7">
      <c r="A31" s="10" t="s">
        <v>34</v>
      </c>
      <c r="B31" s="11"/>
      <c r="C31" s="16">
        <f>C5+C25</f>
        <v>1764050</v>
      </c>
      <c r="D31" s="16">
        <f t="shared" ref="D31:G31" si="8">D5+D25</f>
        <v>1789980</v>
      </c>
      <c r="E31" s="16">
        <f t="shared" si="8"/>
        <v>1789976.0756834557</v>
      </c>
      <c r="F31" s="16">
        <f t="shared" si="8"/>
        <v>25113</v>
      </c>
      <c r="G31" s="16">
        <f t="shared" si="8"/>
        <v>25112.68</v>
      </c>
    </row>
  </sheetData>
  <mergeCells count="6">
    <mergeCell ref="A1:G1"/>
    <mergeCell ref="A2:G2"/>
    <mergeCell ref="C3:E3"/>
    <mergeCell ref="F3:G3"/>
    <mergeCell ref="A3:A4"/>
    <mergeCell ref="B3:B4"/>
  </mergeCells>
  <pageMargins left="0.78740157480314965" right="0.39370078740157483" top="0.78740157480314965" bottom="0.3937007874015748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мух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Olha</dc:creator>
  <cp:lastModifiedBy>Olha</cp:lastModifiedBy>
  <cp:lastPrinted>2019-03-05T07:53:22Z</cp:lastPrinted>
  <dcterms:created xsi:type="dcterms:W3CDTF">2018-02-07T15:49:50Z</dcterms:created>
  <dcterms:modified xsi:type="dcterms:W3CDTF">2019-03-05T08:38:24Z</dcterms:modified>
</cp:coreProperties>
</file>