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201РобСтіл\"/>
    </mc:Choice>
  </mc:AlternateContent>
  <bookViews>
    <workbookView xWindow="0" yWindow="0" windowWidth="23040" windowHeight="9072" firstSheet="2" activeTab="2"/>
  </bookViews>
  <sheets>
    <sheet name="5 клас" sheetId="1" r:id="rId1"/>
    <sheet name="6 клас" sheetId="2" r:id="rId2"/>
    <sheet name="7 клас " sheetId="4" r:id="rId3"/>
    <sheet name="8-А клас" sheetId="5" r:id="rId4"/>
    <sheet name=" 8-Б клас" sheetId="9" r:id="rId5"/>
    <sheet name="9  клас" sheetId="6" r:id="rId6"/>
    <sheet name="10  клас" sheetId="7" r:id="rId7"/>
    <sheet name="11  клас" sheetId="8" r:id="rId8"/>
  </sheets>
  <calcPr calcId="162913"/>
  <extLst>
    <ext uri="GoogleSheetsCustomDataVersion2">
      <go:sheetsCustomData xmlns:go="http://customooxmlschemas.google.com/" r:id="rId12" roundtripDataChecksum="J8tzlL+cFsEy2lw+Zc2lCBqg7M8j8SJICtJHGgtoJSI="/>
    </ext>
  </extLst>
</workbook>
</file>

<file path=xl/calcChain.xml><?xml version="1.0" encoding="utf-8"?>
<calcChain xmlns="http://schemas.openxmlformats.org/spreadsheetml/2006/main">
  <c r="G21" i="8" l="1"/>
  <c r="E21" i="8"/>
  <c r="C21" i="8"/>
  <c r="I8" i="8" l="1"/>
  <c r="E24" i="6"/>
  <c r="C24" i="6"/>
  <c r="E23" i="6" l="1"/>
  <c r="C9" i="9"/>
  <c r="G24" i="5"/>
  <c r="E24" i="5"/>
  <c r="C24" i="5"/>
  <c r="E18" i="5"/>
  <c r="I11" i="5"/>
  <c r="I20" i="1"/>
  <c r="G20" i="1"/>
  <c r="E20" i="1"/>
  <c r="C20" i="1"/>
  <c r="I24" i="8" l="1"/>
  <c r="I23" i="8"/>
  <c r="I22" i="8"/>
  <c r="I21" i="8"/>
  <c r="I19" i="8"/>
  <c r="I18" i="8"/>
  <c r="I17" i="8"/>
  <c r="I16" i="8"/>
  <c r="I15" i="8"/>
  <c r="I14" i="8"/>
  <c r="I13" i="8"/>
  <c r="I12" i="8"/>
  <c r="I11" i="8"/>
  <c r="I10" i="8"/>
  <c r="I9" i="8"/>
  <c r="G23" i="8"/>
  <c r="G22" i="8"/>
  <c r="G20" i="8"/>
  <c r="G19" i="8"/>
  <c r="G17" i="8"/>
  <c r="G16" i="8"/>
  <c r="G15" i="8"/>
  <c r="G14" i="8"/>
  <c r="G13" i="8"/>
  <c r="G12" i="8"/>
  <c r="G11" i="8"/>
  <c r="G10" i="8"/>
  <c r="G9" i="8"/>
  <c r="G8" i="8"/>
  <c r="E24" i="8"/>
  <c r="E23" i="8"/>
  <c r="E22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C24" i="8"/>
  <c r="C23" i="8"/>
  <c r="C22" i="8"/>
  <c r="C20" i="8"/>
  <c r="C19" i="8"/>
  <c r="C18" i="8"/>
  <c r="C17" i="8"/>
  <c r="C16" i="8"/>
  <c r="C15" i="8"/>
  <c r="C14" i="8"/>
  <c r="C13" i="8"/>
  <c r="C12" i="8"/>
  <c r="C11" i="8"/>
  <c r="C10" i="8"/>
  <c r="C9" i="8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G23" i="7"/>
  <c r="G22" i="7"/>
  <c r="G21" i="7"/>
  <c r="G18" i="7"/>
  <c r="G17" i="7"/>
  <c r="G16" i="7"/>
  <c r="G15" i="7"/>
  <c r="G14" i="7"/>
  <c r="G13" i="7"/>
  <c r="G12" i="7"/>
  <c r="G10" i="7"/>
  <c r="G9" i="7"/>
  <c r="G8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E25" i="6"/>
  <c r="E22" i="6"/>
  <c r="E21" i="6"/>
  <c r="E20" i="6"/>
  <c r="E18" i="6"/>
  <c r="E17" i="6"/>
  <c r="E16" i="6"/>
  <c r="E14" i="6"/>
  <c r="E13" i="6"/>
  <c r="E12" i="6"/>
  <c r="E11" i="6"/>
  <c r="E10" i="6"/>
  <c r="E9" i="6"/>
  <c r="E8" i="6"/>
  <c r="C25" i="6"/>
  <c r="C23" i="6"/>
  <c r="C22" i="6"/>
  <c r="C21" i="6"/>
  <c r="C20" i="6"/>
  <c r="C19" i="6"/>
  <c r="C18" i="6"/>
  <c r="C17" i="6"/>
  <c r="C16" i="6"/>
  <c r="C15" i="6"/>
  <c r="C13" i="6"/>
  <c r="C12" i="6"/>
  <c r="C11" i="6"/>
  <c r="C10" i="6"/>
  <c r="C9" i="6"/>
  <c r="C8" i="6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E24" i="9"/>
  <c r="E23" i="9"/>
  <c r="E22" i="9"/>
  <c r="E20" i="9"/>
  <c r="E19" i="9"/>
  <c r="E17" i="9"/>
  <c r="E15" i="9"/>
  <c r="E14" i="9"/>
  <c r="E13" i="9"/>
  <c r="E12" i="9"/>
  <c r="E11" i="9"/>
  <c r="E8" i="9"/>
  <c r="C24" i="9"/>
  <c r="C23" i="9"/>
  <c r="C22" i="9"/>
  <c r="C21" i="9"/>
  <c r="C20" i="9"/>
  <c r="C18" i="9"/>
  <c r="C17" i="9"/>
  <c r="C16" i="9"/>
  <c r="C13" i="9"/>
  <c r="C12" i="9"/>
  <c r="C11" i="9"/>
  <c r="C10" i="9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0" i="5"/>
  <c r="I9" i="5"/>
  <c r="I8" i="5"/>
  <c r="G23" i="5"/>
  <c r="G22" i="5"/>
  <c r="G21" i="5"/>
  <c r="G20" i="5"/>
  <c r="G18" i="5"/>
  <c r="G14" i="5"/>
  <c r="G11" i="5"/>
  <c r="G10" i="5"/>
  <c r="G9" i="5"/>
  <c r="G8" i="5"/>
  <c r="E23" i="5"/>
  <c r="E22" i="5"/>
  <c r="E21" i="5"/>
  <c r="E20" i="5"/>
  <c r="E19" i="5"/>
  <c r="E17" i="5"/>
  <c r="E16" i="5"/>
  <c r="E15" i="5"/>
  <c r="E14" i="5"/>
  <c r="E13" i="5"/>
  <c r="E12" i="5"/>
  <c r="E11" i="5"/>
  <c r="E10" i="5"/>
  <c r="E9" i="5"/>
  <c r="E8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9" i="4"/>
  <c r="I8" i="4"/>
  <c r="G24" i="4"/>
  <c r="G23" i="4"/>
  <c r="G21" i="4"/>
  <c r="G20" i="4"/>
  <c r="G19" i="4"/>
  <c r="G18" i="4"/>
  <c r="G17" i="4"/>
  <c r="G16" i="4"/>
  <c r="G15" i="4"/>
  <c r="G14" i="4"/>
  <c r="G13" i="4"/>
  <c r="G11" i="4"/>
  <c r="G10" i="4"/>
  <c r="G9" i="4"/>
  <c r="G8" i="4"/>
  <c r="E24" i="4"/>
  <c r="E23" i="4"/>
  <c r="E22" i="4"/>
  <c r="E21" i="4"/>
  <c r="E20" i="4"/>
  <c r="E19" i="4"/>
  <c r="E18" i="4"/>
  <c r="E17" i="4"/>
  <c r="E16" i="4"/>
  <c r="E15" i="4"/>
  <c r="E14" i="4"/>
  <c r="E12" i="4"/>
  <c r="E11" i="4"/>
  <c r="E10" i="4"/>
  <c r="E9" i="4"/>
  <c r="E8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0" i="4"/>
  <c r="C9" i="4"/>
  <c r="G8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G8" i="1"/>
  <c r="E19" i="1"/>
  <c r="E18" i="1"/>
  <c r="E17" i="1"/>
  <c r="E16" i="1"/>
  <c r="E15" i="1"/>
  <c r="E14" i="1"/>
  <c r="E13" i="1"/>
  <c r="E12" i="1"/>
  <c r="E11" i="1"/>
  <c r="E10" i="1"/>
  <c r="E9" i="1"/>
  <c r="E8" i="1"/>
  <c r="C19" i="1"/>
  <c r="C18" i="1"/>
  <c r="C17" i="1"/>
  <c r="C16" i="1"/>
  <c r="C15" i="1"/>
  <c r="C14" i="1"/>
  <c r="C13" i="1"/>
  <c r="C12" i="1"/>
  <c r="C11" i="1"/>
  <c r="C10" i="1"/>
  <c r="C9" i="1"/>
  <c r="C8" i="7"/>
  <c r="C14" i="6" l="1"/>
  <c r="C8" i="8"/>
  <c r="C8" i="2" l="1"/>
  <c r="I19" i="1" l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C8" i="1"/>
  <c r="C8" i="4" l="1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C8" i="5"/>
</calcChain>
</file>

<file path=xl/sharedStrings.xml><?xml version="1.0" encoding="utf-8"?>
<sst xmlns="http://schemas.openxmlformats.org/spreadsheetml/2006/main" count="282" uniqueCount="68">
  <si>
    <t>Рівні навчальних досягнень учнів 5 класу</t>
  </si>
  <si>
    <t>Предмет</t>
  </si>
  <si>
    <t>Високий</t>
  </si>
  <si>
    <t>Достатній</t>
  </si>
  <si>
    <t>Середній рівень</t>
  </si>
  <si>
    <t>Початковий рівень</t>
  </si>
  <si>
    <t xml:space="preserve">Середній бал </t>
  </si>
  <si>
    <t>рівень</t>
  </si>
  <si>
    <t>Кількість учнів</t>
  </si>
  <si>
    <t>%</t>
  </si>
  <si>
    <t>Українська мова</t>
  </si>
  <si>
    <t>Українська література</t>
  </si>
  <si>
    <t>Іноземна  мова (англійська)</t>
  </si>
  <si>
    <t>Зарубіжна література</t>
  </si>
  <si>
    <t xml:space="preserve">Історія  </t>
  </si>
  <si>
    <t>Етика</t>
  </si>
  <si>
    <t>Математика</t>
  </si>
  <si>
    <t>Пізнаємо природу</t>
  </si>
  <si>
    <t>Технології</t>
  </si>
  <si>
    <t xml:space="preserve">Інформатика </t>
  </si>
  <si>
    <t xml:space="preserve">Здоров'я </t>
  </si>
  <si>
    <t>Фізична культура</t>
  </si>
  <si>
    <t>Рівні навчальних досягнень учнів 6 класу</t>
  </si>
  <si>
    <t>Географія</t>
  </si>
  <si>
    <t>Історія України</t>
  </si>
  <si>
    <t>Всесвітня історія</t>
  </si>
  <si>
    <t>Фізика</t>
  </si>
  <si>
    <t>Алгебра</t>
  </si>
  <si>
    <t>Біологія</t>
  </si>
  <si>
    <t xml:space="preserve">Географія </t>
  </si>
  <si>
    <t>Трудове навчання</t>
  </si>
  <si>
    <t xml:space="preserve">Основи здоров’я </t>
  </si>
  <si>
    <t>Геометрія</t>
  </si>
  <si>
    <t>Хімія</t>
  </si>
  <si>
    <t>Рівні навчальних досягнень учнів 8 класу</t>
  </si>
  <si>
    <t>Мистецтво</t>
  </si>
  <si>
    <t xml:space="preserve">Фізика </t>
  </si>
  <si>
    <t>Рівні навчальних досягнень учнів 9 класу</t>
  </si>
  <si>
    <t xml:space="preserve"> </t>
  </si>
  <si>
    <t xml:space="preserve">Мистецтво </t>
  </si>
  <si>
    <t>Основи правознавства</t>
  </si>
  <si>
    <t>Рівні навчальних досягнень учнів 10 класу</t>
  </si>
  <si>
    <t>Громадянська освіта</t>
  </si>
  <si>
    <t>Фінансова грамотність</t>
  </si>
  <si>
    <t>Матемактика (Алгебра і початки аналізу</t>
  </si>
  <si>
    <t>Захист України</t>
  </si>
  <si>
    <t>Рівні навчальних досягнень учнів 11 класу</t>
  </si>
  <si>
    <t xml:space="preserve">Українська мова </t>
  </si>
  <si>
    <t xml:space="preserve">Українська  література </t>
  </si>
  <si>
    <r>
      <rPr>
        <sz val="14"/>
        <color rgb="FF000000"/>
        <rFont val="Times New Roman"/>
      </rPr>
      <t>Іноземна мова</t>
    </r>
    <r>
      <rPr>
        <vertAlign val="superscript"/>
        <sz val="14"/>
        <color rgb="FF000000"/>
        <rFont val="Times New Roman"/>
      </rPr>
      <t xml:space="preserve"> </t>
    </r>
    <r>
      <rPr>
        <sz val="14"/>
        <color rgb="FF000000"/>
        <rFont val="Times New Roman"/>
      </rPr>
      <t xml:space="preserve"> (англійська)</t>
    </r>
  </si>
  <si>
    <t xml:space="preserve">Історія України  </t>
  </si>
  <si>
    <t>Математика (алгебра і початки аналізу)</t>
  </si>
  <si>
    <t xml:space="preserve">Біологія </t>
  </si>
  <si>
    <t>Астрономія</t>
  </si>
  <si>
    <r>
      <rPr>
        <sz val="14"/>
        <color rgb="FF000000"/>
        <rFont val="Times New Roman"/>
      </rPr>
      <t>Фізична культура</t>
    </r>
    <r>
      <rPr>
        <b/>
        <vertAlign val="superscript"/>
        <sz val="14"/>
        <color rgb="FF000000"/>
        <rFont val="Times New Roman"/>
      </rPr>
      <t xml:space="preserve"> </t>
    </r>
  </si>
  <si>
    <t>Інформатика</t>
  </si>
  <si>
    <t xml:space="preserve">Результати навчальних досягнень учнів 6 класу (25учнів) </t>
  </si>
  <si>
    <t xml:space="preserve">Результати навчальних досягнень учнів 8-Б класу (16 учнів) </t>
  </si>
  <si>
    <t xml:space="preserve">Результати навчальних досягнень учнів 9 класу (18 учнів) </t>
  </si>
  <si>
    <t xml:space="preserve">Результати навчальних досягнень учнів 10 класу (15 учнів) </t>
  </si>
  <si>
    <t xml:space="preserve">Результати навчальних досягнень учнів 11 класу (13 учнів) </t>
  </si>
  <si>
    <t>Здоров'я безпека добробут</t>
  </si>
  <si>
    <t xml:space="preserve">Результати навчальних досягнень учнів 7 класу (19 учнів) </t>
  </si>
  <si>
    <t xml:space="preserve">Результати навчальних досягнень учнів 5 класу (25 учнів) </t>
  </si>
  <si>
    <t>Рівні навчальних досягнень учнів 7 класу</t>
  </si>
  <si>
    <t xml:space="preserve">Результати навчальних досягнень учнів 8-А класу (18 учнів) </t>
  </si>
  <si>
    <t>по  навчальних предметах за  2024-2025 навчальний рік</t>
  </si>
  <si>
    <t>по  навчальних предметах за 2024-2025 навчальний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</si>
</sst>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scheme val="minor"/>
    </font>
    <font>
      <b/>
      <sz val="14"/>
      <color rgb="FF000000"/>
      <name val="Times New Roman"/>
    </font>
    <font>
      <sz val="11"/>
      <color rgb="FF000000"/>
      <name val="Calibri"/>
    </font>
    <font>
      <sz val="14"/>
      <color rgb="FF000000"/>
      <name val="Times New Roman"/>
    </font>
    <font>
      <sz val="11"/>
      <name val="Calibri"/>
    </font>
    <font>
      <sz val="12"/>
      <color rgb="FF000000"/>
      <name val="Times New Roman"/>
    </font>
    <font>
      <sz val="11"/>
      <color rgb="FF000000"/>
      <name val="Times New Roman"/>
    </font>
    <font>
      <sz val="11"/>
      <color theme="1"/>
      <name val="Calibri"/>
      <scheme val="minor"/>
    </font>
    <font>
      <sz val="14"/>
      <color theme="1"/>
      <name val="Times New Roman"/>
    </font>
    <font>
      <vertAlign val="superscript"/>
      <sz val="14"/>
      <color rgb="FF000000"/>
      <name val="Times New Roman"/>
    </font>
    <font>
      <b/>
      <vertAlign val="superscript"/>
      <sz val="14"/>
      <color rgb="FF000000"/>
      <name val="Times New Roman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3" fillId="0" borderId="8" xfId="0" applyFont="1" applyBorder="1" applyAlignment="1">
      <alignment vertical="top" wrapText="1"/>
    </xf>
    <xf numFmtId="0" fontId="5" fillId="0" borderId="12" xfId="0" applyFont="1" applyBorder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7" fillId="0" borderId="0" xfId="0" applyFont="1"/>
    <xf numFmtId="0" fontId="1" fillId="0" borderId="0" xfId="0" applyFont="1"/>
    <xf numFmtId="0" fontId="1" fillId="0" borderId="0" xfId="0" applyFont="1" applyAlignment="1"/>
    <xf numFmtId="0" fontId="5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1" fontId="8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11" fillId="0" borderId="13" xfId="0" applyFont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3" fillId="0" borderId="8" xfId="0" applyFont="1" applyBorder="1" applyAlignment="1">
      <alignment horizontal="center" vertical="top" wrapText="1"/>
    </xf>
    <xf numFmtId="0" fontId="4" fillId="0" borderId="9" xfId="0" applyFont="1" applyBorder="1"/>
    <xf numFmtId="0" fontId="3" fillId="0" borderId="10" xfId="0" applyFont="1" applyBorder="1" applyAlignment="1">
      <alignment horizontal="center" textRotation="90" wrapText="1"/>
    </xf>
    <xf numFmtId="0" fontId="4" fillId="0" borderId="11" xfId="0" applyFont="1" applyBorder="1"/>
    <xf numFmtId="0" fontId="4" fillId="0" borderId="12" xfId="0" applyFont="1" applyBorder="1"/>
    <xf numFmtId="0" fontId="3" fillId="0" borderId="2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textRotation="90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0" xfId="0" applyFont="1" applyBorder="1" applyAlignment="1">
      <alignment textRotation="90" wrapText="1"/>
    </xf>
    <xf numFmtId="2" fontId="3" fillId="2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11" fillId="0" borderId="13" xfId="0" applyNumberFormat="1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="80" zoomScaleNormal="80" workbookViewId="0">
      <selection activeCell="A2" sqref="A2"/>
    </sheetView>
  </sheetViews>
  <sheetFormatPr defaultColWidth="14.44140625" defaultRowHeight="15" customHeight="1" x14ac:dyDescent="0.3"/>
  <cols>
    <col min="1" max="1" width="29.5546875" customWidth="1"/>
    <col min="2" max="2" width="11" customWidth="1"/>
    <col min="3" max="3" width="9.109375" customWidth="1"/>
    <col min="4" max="4" width="11.109375" customWidth="1"/>
    <col min="5" max="5" width="9.109375" customWidth="1"/>
    <col min="6" max="6" width="11.6640625" customWidth="1"/>
    <col min="7" max="7" width="9.109375" customWidth="1"/>
    <col min="8" max="8" width="11.33203125" customWidth="1"/>
    <col min="9" max="9" width="9.109375" customWidth="1"/>
    <col min="10" max="10" width="9.44140625" customWidth="1"/>
    <col min="11" max="26" width="8.6640625" customWidth="1"/>
  </cols>
  <sheetData>
    <row r="1" spans="1:26" ht="17.399999999999999" x14ac:dyDescent="0.3">
      <c r="A1" s="1" t="s">
        <v>63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7.399999999999999" x14ac:dyDescent="0.3">
      <c r="A2" s="4" t="s">
        <v>66</v>
      </c>
      <c r="B2" s="2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" x14ac:dyDescent="0.3">
      <c r="A3" s="5"/>
      <c r="B3" s="46" t="s">
        <v>0</v>
      </c>
      <c r="C3" s="47"/>
      <c r="D3" s="47"/>
      <c r="E3" s="47"/>
      <c r="F3" s="47"/>
      <c r="G3" s="47"/>
      <c r="H3" s="47"/>
      <c r="I3" s="47"/>
      <c r="J3" s="48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" x14ac:dyDescent="0.3">
      <c r="A4" s="6" t="s">
        <v>1</v>
      </c>
      <c r="B4" s="49"/>
      <c r="C4" s="50"/>
      <c r="D4" s="50"/>
      <c r="E4" s="50"/>
      <c r="F4" s="50"/>
      <c r="G4" s="50"/>
      <c r="H4" s="50"/>
      <c r="I4" s="50"/>
      <c r="J4" s="51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8.75" customHeight="1" x14ac:dyDescent="0.3">
      <c r="A5" s="5"/>
      <c r="B5" s="52" t="s">
        <v>2</v>
      </c>
      <c r="C5" s="53"/>
      <c r="D5" s="52" t="s">
        <v>3</v>
      </c>
      <c r="E5" s="53"/>
      <c r="F5" s="46" t="s">
        <v>4</v>
      </c>
      <c r="G5" s="48"/>
      <c r="H5" s="46" t="s">
        <v>5</v>
      </c>
      <c r="I5" s="48"/>
      <c r="J5" s="54" t="s">
        <v>6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8" x14ac:dyDescent="0.3">
      <c r="A6" s="5"/>
      <c r="B6" s="52" t="s">
        <v>7</v>
      </c>
      <c r="C6" s="53"/>
      <c r="D6" s="52" t="s">
        <v>7</v>
      </c>
      <c r="E6" s="53"/>
      <c r="F6" s="49"/>
      <c r="G6" s="51"/>
      <c r="H6" s="49"/>
      <c r="I6" s="51"/>
      <c r="J6" s="55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1.2" x14ac:dyDescent="0.3">
      <c r="A7" s="7"/>
      <c r="B7" s="8" t="s">
        <v>8</v>
      </c>
      <c r="C7" s="8" t="s">
        <v>9</v>
      </c>
      <c r="D7" s="8" t="s">
        <v>8</v>
      </c>
      <c r="E7" s="8" t="s">
        <v>9</v>
      </c>
      <c r="F7" s="8" t="s">
        <v>8</v>
      </c>
      <c r="G7" s="8" t="s">
        <v>9</v>
      </c>
      <c r="H7" s="8" t="s">
        <v>8</v>
      </c>
      <c r="I7" s="8" t="s">
        <v>9</v>
      </c>
      <c r="J7" s="56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1" customHeight="1" x14ac:dyDescent="0.3">
      <c r="A8" s="5" t="s">
        <v>10</v>
      </c>
      <c r="B8" s="12">
        <v>3</v>
      </c>
      <c r="C8" s="12">
        <f>B8/25*100</f>
        <v>12</v>
      </c>
      <c r="D8" s="12">
        <v>8</v>
      </c>
      <c r="E8" s="12">
        <f t="shared" ref="E8:E19" si="0">D8/25*100</f>
        <v>32</v>
      </c>
      <c r="F8" s="12">
        <v>12</v>
      </c>
      <c r="G8" s="12">
        <f>F8/25*100</f>
        <v>48</v>
      </c>
      <c r="H8" s="12">
        <v>2</v>
      </c>
      <c r="I8" s="12">
        <f t="shared" ref="I8:I14" si="1">H8/25*100</f>
        <v>8</v>
      </c>
      <c r="J8" s="15">
        <v>6.24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0.25" customHeight="1" x14ac:dyDescent="0.3">
      <c r="A9" s="5" t="s">
        <v>11</v>
      </c>
      <c r="B9" s="12">
        <v>6</v>
      </c>
      <c r="C9" s="12">
        <f t="shared" ref="C9:C19" si="2">B9/25*100</f>
        <v>24</v>
      </c>
      <c r="D9" s="12">
        <v>8</v>
      </c>
      <c r="E9" s="12">
        <f t="shared" si="0"/>
        <v>32</v>
      </c>
      <c r="F9" s="12">
        <v>11</v>
      </c>
      <c r="G9" s="12">
        <f t="shared" ref="G9:G14" si="3">F9/25*100</f>
        <v>44</v>
      </c>
      <c r="H9" s="12">
        <v>0</v>
      </c>
      <c r="I9" s="12">
        <f t="shared" si="1"/>
        <v>0</v>
      </c>
      <c r="J9" s="15">
        <v>6.96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45" customHeight="1" x14ac:dyDescent="0.3">
      <c r="A10" s="5" t="s">
        <v>12</v>
      </c>
      <c r="B10" s="12">
        <v>3</v>
      </c>
      <c r="C10" s="12">
        <f t="shared" si="2"/>
        <v>12</v>
      </c>
      <c r="D10" s="12">
        <v>5</v>
      </c>
      <c r="E10" s="12">
        <f t="shared" si="0"/>
        <v>20</v>
      </c>
      <c r="F10" s="12">
        <v>14</v>
      </c>
      <c r="G10" s="12">
        <f t="shared" si="3"/>
        <v>56.000000000000007</v>
      </c>
      <c r="H10" s="12">
        <v>3</v>
      </c>
      <c r="I10" s="12">
        <f t="shared" si="1"/>
        <v>12</v>
      </c>
      <c r="J10" s="13">
        <v>5.52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2.5" customHeight="1" x14ac:dyDescent="0.3">
      <c r="A11" s="5" t="s">
        <v>13</v>
      </c>
      <c r="B11" s="12">
        <v>4</v>
      </c>
      <c r="C11" s="12">
        <f t="shared" si="2"/>
        <v>16</v>
      </c>
      <c r="D11" s="12">
        <v>14</v>
      </c>
      <c r="E11" s="12">
        <f t="shared" si="0"/>
        <v>56.000000000000007</v>
      </c>
      <c r="F11" s="12">
        <v>5</v>
      </c>
      <c r="G11" s="12">
        <f t="shared" si="3"/>
        <v>20</v>
      </c>
      <c r="H11" s="12">
        <v>2</v>
      </c>
      <c r="I11" s="12">
        <f t="shared" si="1"/>
        <v>8</v>
      </c>
      <c r="J11" s="15">
        <v>6.96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0.25" customHeight="1" x14ac:dyDescent="0.3">
      <c r="A12" s="5" t="s">
        <v>14</v>
      </c>
      <c r="B12" s="12">
        <v>3</v>
      </c>
      <c r="C12" s="12">
        <f t="shared" si="2"/>
        <v>12</v>
      </c>
      <c r="D12" s="12">
        <v>9</v>
      </c>
      <c r="E12" s="12">
        <f t="shared" si="0"/>
        <v>36</v>
      </c>
      <c r="F12" s="12">
        <v>13</v>
      </c>
      <c r="G12" s="12">
        <f t="shared" si="3"/>
        <v>52</v>
      </c>
      <c r="H12" s="12">
        <v>0</v>
      </c>
      <c r="I12" s="12">
        <f t="shared" si="1"/>
        <v>0</v>
      </c>
      <c r="J12" s="15">
        <v>6.44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8.75" customHeight="1" x14ac:dyDescent="0.3">
      <c r="A13" s="5" t="s">
        <v>15</v>
      </c>
      <c r="B13" s="12">
        <v>4</v>
      </c>
      <c r="C13" s="12">
        <f t="shared" si="2"/>
        <v>16</v>
      </c>
      <c r="D13" s="12">
        <v>12</v>
      </c>
      <c r="E13" s="12">
        <f t="shared" si="0"/>
        <v>48</v>
      </c>
      <c r="F13" s="12">
        <v>9</v>
      </c>
      <c r="G13" s="12">
        <f t="shared" si="3"/>
        <v>36</v>
      </c>
      <c r="H13" s="12">
        <v>0</v>
      </c>
      <c r="I13" s="12">
        <f t="shared" si="1"/>
        <v>0</v>
      </c>
      <c r="J13" s="15">
        <v>6.84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0.25" customHeight="1" x14ac:dyDescent="0.3">
      <c r="A14" s="5" t="s">
        <v>35</v>
      </c>
      <c r="B14" s="12">
        <v>6</v>
      </c>
      <c r="C14" s="12">
        <f t="shared" si="2"/>
        <v>24</v>
      </c>
      <c r="D14" s="12">
        <v>18</v>
      </c>
      <c r="E14" s="12">
        <f t="shared" si="0"/>
        <v>72</v>
      </c>
      <c r="F14" s="12">
        <v>1</v>
      </c>
      <c r="G14" s="12">
        <f t="shared" si="3"/>
        <v>4</v>
      </c>
      <c r="H14" s="12">
        <v>0</v>
      </c>
      <c r="I14" s="12">
        <f t="shared" si="1"/>
        <v>0</v>
      </c>
      <c r="J14" s="15">
        <v>8.1199999999999992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3.25" customHeight="1" x14ac:dyDescent="0.3">
      <c r="A15" s="5" t="s">
        <v>16</v>
      </c>
      <c r="B15" s="12">
        <v>6</v>
      </c>
      <c r="C15" s="12">
        <f t="shared" si="2"/>
        <v>24</v>
      </c>
      <c r="D15" s="12">
        <v>5</v>
      </c>
      <c r="E15" s="12">
        <f t="shared" si="0"/>
        <v>20</v>
      </c>
      <c r="F15" s="12">
        <v>12</v>
      </c>
      <c r="G15" s="12">
        <f>F15/25*100</f>
        <v>48</v>
      </c>
      <c r="H15" s="12">
        <v>2</v>
      </c>
      <c r="I15" s="12">
        <f>H15/25*100</f>
        <v>8</v>
      </c>
      <c r="J15" s="15">
        <v>6.12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.75" customHeight="1" x14ac:dyDescent="0.3">
      <c r="A16" s="5" t="s">
        <v>17</v>
      </c>
      <c r="B16" s="12">
        <v>5</v>
      </c>
      <c r="C16" s="12">
        <f t="shared" si="2"/>
        <v>20</v>
      </c>
      <c r="D16" s="12">
        <v>15</v>
      </c>
      <c r="E16" s="12">
        <f t="shared" si="0"/>
        <v>60</v>
      </c>
      <c r="F16" s="12">
        <v>5</v>
      </c>
      <c r="G16" s="12">
        <f>F16/25*100</f>
        <v>20</v>
      </c>
      <c r="H16" s="12">
        <v>0</v>
      </c>
      <c r="I16" s="12">
        <f>H16/25*100</f>
        <v>0</v>
      </c>
      <c r="J16" s="15">
        <v>7.24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8.75" customHeight="1" x14ac:dyDescent="0.3">
      <c r="A17" s="5" t="s">
        <v>18</v>
      </c>
      <c r="B17" s="12">
        <v>15</v>
      </c>
      <c r="C17" s="12">
        <f t="shared" si="2"/>
        <v>60</v>
      </c>
      <c r="D17" s="12">
        <v>9</v>
      </c>
      <c r="E17" s="12">
        <f t="shared" si="0"/>
        <v>36</v>
      </c>
      <c r="F17" s="12">
        <v>1</v>
      </c>
      <c r="G17" s="12">
        <f>F17/25*100</f>
        <v>4</v>
      </c>
      <c r="H17" s="12">
        <v>0</v>
      </c>
      <c r="I17" s="12">
        <f>H17/25*100</f>
        <v>0</v>
      </c>
      <c r="J17" s="15">
        <v>9.0399999999999991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" customHeight="1" x14ac:dyDescent="0.3">
      <c r="A18" s="5" t="s">
        <v>19</v>
      </c>
      <c r="B18" s="12">
        <v>5</v>
      </c>
      <c r="C18" s="12">
        <f t="shared" si="2"/>
        <v>20</v>
      </c>
      <c r="D18" s="12">
        <v>10</v>
      </c>
      <c r="E18" s="12">
        <f t="shared" si="0"/>
        <v>40</v>
      </c>
      <c r="F18" s="12">
        <v>10</v>
      </c>
      <c r="G18" s="12">
        <f>F18/25*100</f>
        <v>40</v>
      </c>
      <c r="H18" s="12">
        <v>0</v>
      </c>
      <c r="I18" s="12">
        <f>H18/25*100</f>
        <v>0</v>
      </c>
      <c r="J18" s="15">
        <v>7.12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.75" customHeight="1" x14ac:dyDescent="0.3">
      <c r="A19" s="5" t="s">
        <v>20</v>
      </c>
      <c r="B19" s="12">
        <v>4</v>
      </c>
      <c r="C19" s="12">
        <f t="shared" si="2"/>
        <v>16</v>
      </c>
      <c r="D19" s="12">
        <v>18</v>
      </c>
      <c r="E19" s="12">
        <f t="shared" si="0"/>
        <v>72</v>
      </c>
      <c r="F19" s="12">
        <v>3</v>
      </c>
      <c r="G19" s="12">
        <f>F19/25*100</f>
        <v>12</v>
      </c>
      <c r="H19" s="12">
        <v>0</v>
      </c>
      <c r="I19" s="12">
        <f>H19/25*100</f>
        <v>0</v>
      </c>
      <c r="J19" s="15">
        <v>7.52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2.5" customHeight="1" x14ac:dyDescent="0.3">
      <c r="A20" s="5" t="s">
        <v>21</v>
      </c>
      <c r="B20" s="42">
        <v>11</v>
      </c>
      <c r="C20" s="12">
        <f>B20/24*100</f>
        <v>45.833333333333329</v>
      </c>
      <c r="D20" s="12">
        <v>13</v>
      </c>
      <c r="E20" s="12">
        <f>D20/24*100</f>
        <v>54.166666666666664</v>
      </c>
      <c r="F20" s="12">
        <v>0</v>
      </c>
      <c r="G20" s="12">
        <f>F20/24*100</f>
        <v>0</v>
      </c>
      <c r="H20" s="12">
        <v>0</v>
      </c>
      <c r="I20" s="12">
        <f>H20/24*100</f>
        <v>0</v>
      </c>
      <c r="J20" s="15">
        <v>8.48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.75" customHeight="1" x14ac:dyDescent="0.3"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3">
      <c r="A24" s="14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8">
    <mergeCell ref="B3:J4"/>
    <mergeCell ref="B5:C5"/>
    <mergeCell ref="D5:E5"/>
    <mergeCell ref="F5:G6"/>
    <mergeCell ref="H5:I6"/>
    <mergeCell ref="J5:J7"/>
    <mergeCell ref="B6:C6"/>
    <mergeCell ref="D6:E6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zoomScale="66" zoomScaleNormal="80" workbookViewId="0">
      <selection activeCell="Q15" sqref="Q15"/>
    </sheetView>
  </sheetViews>
  <sheetFormatPr defaultColWidth="14.44140625" defaultRowHeight="15" customHeight="1" x14ac:dyDescent="0.3"/>
  <cols>
    <col min="1" max="1" width="29.5546875" customWidth="1"/>
    <col min="2" max="2" width="11" customWidth="1"/>
    <col min="3" max="3" width="8.6640625" customWidth="1"/>
    <col min="4" max="4" width="11.109375" customWidth="1"/>
    <col min="5" max="5" width="8.6640625" customWidth="1"/>
    <col min="6" max="6" width="11.6640625" customWidth="1"/>
    <col min="7" max="7" width="8.6640625" customWidth="1"/>
    <col min="8" max="8" width="11.33203125" customWidth="1"/>
    <col min="9" max="9" width="8.6640625" customWidth="1"/>
    <col min="10" max="10" width="11" customWidth="1"/>
    <col min="11" max="26" width="8.6640625" customWidth="1"/>
  </cols>
  <sheetData>
    <row r="1" spans="1:10" ht="17.399999999999999" x14ac:dyDescent="0.3">
      <c r="A1" s="1" t="s">
        <v>56</v>
      </c>
      <c r="B1" s="2"/>
      <c r="C1" s="2"/>
      <c r="D1" s="2"/>
      <c r="E1" s="2"/>
      <c r="F1" s="2"/>
      <c r="G1" s="2"/>
      <c r="H1" s="2"/>
      <c r="I1" s="2"/>
      <c r="J1" s="2"/>
    </row>
    <row r="2" spans="1:10" ht="17.399999999999999" x14ac:dyDescent="0.3">
      <c r="A2" s="4" t="s">
        <v>66</v>
      </c>
      <c r="B2" s="2"/>
      <c r="C2" s="2"/>
      <c r="D2" s="2"/>
      <c r="E2" s="2"/>
      <c r="F2" s="2"/>
      <c r="G2" s="2"/>
      <c r="H2" s="2"/>
      <c r="I2" s="2"/>
      <c r="J2" s="2"/>
    </row>
    <row r="3" spans="1:10" ht="18" x14ac:dyDescent="0.3">
      <c r="A3" s="5"/>
      <c r="B3" s="46" t="s">
        <v>22</v>
      </c>
      <c r="C3" s="47"/>
      <c r="D3" s="47"/>
      <c r="E3" s="47"/>
      <c r="F3" s="47"/>
      <c r="G3" s="47"/>
      <c r="H3" s="47"/>
      <c r="I3" s="47"/>
      <c r="J3" s="48"/>
    </row>
    <row r="4" spans="1:10" ht="18" x14ac:dyDescent="0.3">
      <c r="A4" s="6" t="s">
        <v>1</v>
      </c>
      <c r="B4" s="49"/>
      <c r="C4" s="50"/>
      <c r="D4" s="50"/>
      <c r="E4" s="50"/>
      <c r="F4" s="50"/>
      <c r="G4" s="50"/>
      <c r="H4" s="50"/>
      <c r="I4" s="50"/>
      <c r="J4" s="51"/>
    </row>
    <row r="5" spans="1:10" ht="18.75" customHeight="1" x14ac:dyDescent="0.3">
      <c r="A5" s="5"/>
      <c r="B5" s="52" t="s">
        <v>2</v>
      </c>
      <c r="C5" s="53"/>
      <c r="D5" s="52" t="s">
        <v>3</v>
      </c>
      <c r="E5" s="53"/>
      <c r="F5" s="46" t="s">
        <v>4</v>
      </c>
      <c r="G5" s="48"/>
      <c r="H5" s="46" t="s">
        <v>5</v>
      </c>
      <c r="I5" s="48"/>
      <c r="J5" s="54" t="s">
        <v>6</v>
      </c>
    </row>
    <row r="6" spans="1:10" ht="18" x14ac:dyDescent="0.3">
      <c r="A6" s="5"/>
      <c r="B6" s="52" t="s">
        <v>7</v>
      </c>
      <c r="C6" s="53"/>
      <c r="D6" s="52" t="s">
        <v>7</v>
      </c>
      <c r="E6" s="53"/>
      <c r="F6" s="49"/>
      <c r="G6" s="51"/>
      <c r="H6" s="49"/>
      <c r="I6" s="51"/>
      <c r="J6" s="55"/>
    </row>
    <row r="7" spans="1:10" ht="31.2" x14ac:dyDescent="0.3">
      <c r="A7" s="7"/>
      <c r="B7" s="8" t="s">
        <v>8</v>
      </c>
      <c r="C7" s="8" t="s">
        <v>9</v>
      </c>
      <c r="D7" s="8" t="s">
        <v>8</v>
      </c>
      <c r="E7" s="8" t="s">
        <v>9</v>
      </c>
      <c r="F7" s="8" t="s">
        <v>8</v>
      </c>
      <c r="G7" s="8" t="s">
        <v>9</v>
      </c>
      <c r="H7" s="8" t="s">
        <v>8</v>
      </c>
      <c r="I7" s="8" t="s">
        <v>9</v>
      </c>
      <c r="J7" s="56"/>
    </row>
    <row r="8" spans="1:10" ht="21" customHeight="1" x14ac:dyDescent="0.3">
      <c r="A8" s="5" t="s">
        <v>10</v>
      </c>
      <c r="B8" s="11">
        <v>1</v>
      </c>
      <c r="C8" s="11">
        <f>B8/25*100</f>
        <v>4</v>
      </c>
      <c r="D8" s="11">
        <v>6</v>
      </c>
      <c r="E8" s="12">
        <f t="shared" ref="E8:E21" si="0">D8/25*100</f>
        <v>24</v>
      </c>
      <c r="F8" s="12">
        <v>13</v>
      </c>
      <c r="G8" s="12">
        <f>F8/25*100</f>
        <v>52</v>
      </c>
      <c r="H8" s="11">
        <v>5</v>
      </c>
      <c r="I8" s="12">
        <f t="shared" ref="I8:I14" si="1">H8/25*100</f>
        <v>20</v>
      </c>
      <c r="J8" s="13">
        <v>5.44</v>
      </c>
    </row>
    <row r="9" spans="1:10" ht="20.25" customHeight="1" x14ac:dyDescent="0.3">
      <c r="A9" s="5" t="s">
        <v>11</v>
      </c>
      <c r="B9" s="11">
        <v>1</v>
      </c>
      <c r="C9" s="12">
        <f t="shared" ref="C9:C21" si="2">B9/25*100</f>
        <v>4</v>
      </c>
      <c r="D9" s="11">
        <v>9</v>
      </c>
      <c r="E9" s="12">
        <f t="shared" si="0"/>
        <v>36</v>
      </c>
      <c r="F9" s="11">
        <v>12</v>
      </c>
      <c r="G9" s="12">
        <f t="shared" ref="G9:G14" si="3">F9/25*100</f>
        <v>48</v>
      </c>
      <c r="H9" s="11">
        <v>3</v>
      </c>
      <c r="I9" s="12">
        <f t="shared" si="1"/>
        <v>12</v>
      </c>
      <c r="J9" s="13">
        <v>5.88</v>
      </c>
    </row>
    <row r="10" spans="1:10" ht="45" customHeight="1" x14ac:dyDescent="0.3">
      <c r="A10" s="5" t="s">
        <v>12</v>
      </c>
      <c r="B10" s="11">
        <v>1</v>
      </c>
      <c r="C10" s="12">
        <f t="shared" si="2"/>
        <v>4</v>
      </c>
      <c r="D10" s="11">
        <v>6</v>
      </c>
      <c r="E10" s="12">
        <f t="shared" si="0"/>
        <v>24</v>
      </c>
      <c r="F10" s="12">
        <v>11</v>
      </c>
      <c r="G10" s="12">
        <f t="shared" si="3"/>
        <v>44</v>
      </c>
      <c r="H10" s="12">
        <v>7</v>
      </c>
      <c r="I10" s="12">
        <f t="shared" si="1"/>
        <v>28.000000000000004</v>
      </c>
      <c r="J10" s="13">
        <v>5.36</v>
      </c>
    </row>
    <row r="11" spans="1:10" ht="22.5" customHeight="1" x14ac:dyDescent="0.3">
      <c r="A11" s="5" t="s">
        <v>13</v>
      </c>
      <c r="B11" s="11">
        <v>1</v>
      </c>
      <c r="C11" s="12">
        <f t="shared" si="2"/>
        <v>4</v>
      </c>
      <c r="D11" s="11">
        <v>10</v>
      </c>
      <c r="E11" s="12">
        <f t="shared" si="0"/>
        <v>40</v>
      </c>
      <c r="F11" s="12">
        <v>12</v>
      </c>
      <c r="G11" s="12">
        <f t="shared" si="3"/>
        <v>48</v>
      </c>
      <c r="H11" s="12">
        <v>2</v>
      </c>
      <c r="I11" s="12">
        <f t="shared" si="1"/>
        <v>8</v>
      </c>
      <c r="J11" s="13">
        <v>6.2</v>
      </c>
    </row>
    <row r="12" spans="1:10" ht="20.25" customHeight="1" x14ac:dyDescent="0.3">
      <c r="A12" s="5" t="s">
        <v>14</v>
      </c>
      <c r="B12" s="12">
        <v>2</v>
      </c>
      <c r="C12" s="12">
        <f t="shared" si="2"/>
        <v>8</v>
      </c>
      <c r="D12" s="12">
        <v>14</v>
      </c>
      <c r="E12" s="12">
        <f t="shared" si="0"/>
        <v>56.000000000000007</v>
      </c>
      <c r="F12" s="12">
        <v>8</v>
      </c>
      <c r="G12" s="12">
        <f t="shared" si="3"/>
        <v>32</v>
      </c>
      <c r="H12" s="11">
        <v>1</v>
      </c>
      <c r="I12" s="12">
        <f t="shared" si="1"/>
        <v>4</v>
      </c>
      <c r="J12" s="13">
        <v>6.76</v>
      </c>
    </row>
    <row r="13" spans="1:10" ht="18.75" customHeight="1" x14ac:dyDescent="0.3">
      <c r="A13" s="5" t="s">
        <v>15</v>
      </c>
      <c r="B13" s="12">
        <v>1</v>
      </c>
      <c r="C13" s="12">
        <f t="shared" si="2"/>
        <v>4</v>
      </c>
      <c r="D13" s="12">
        <v>12</v>
      </c>
      <c r="E13" s="12">
        <f t="shared" si="0"/>
        <v>48</v>
      </c>
      <c r="F13" s="12">
        <v>12</v>
      </c>
      <c r="G13" s="12">
        <f t="shared" si="3"/>
        <v>48</v>
      </c>
      <c r="H13" s="12">
        <v>0</v>
      </c>
      <c r="I13" s="12">
        <f t="shared" si="1"/>
        <v>0</v>
      </c>
      <c r="J13" s="13">
        <v>6.4</v>
      </c>
    </row>
    <row r="14" spans="1:10" ht="20.25" customHeight="1" x14ac:dyDescent="0.3">
      <c r="A14" s="5" t="s">
        <v>35</v>
      </c>
      <c r="B14" s="12">
        <v>4</v>
      </c>
      <c r="C14" s="12">
        <f t="shared" si="2"/>
        <v>16</v>
      </c>
      <c r="D14" s="12">
        <v>14</v>
      </c>
      <c r="E14" s="12">
        <f t="shared" si="0"/>
        <v>56.000000000000007</v>
      </c>
      <c r="F14" s="12">
        <v>7</v>
      </c>
      <c r="G14" s="12">
        <f t="shared" si="3"/>
        <v>28.000000000000004</v>
      </c>
      <c r="H14" s="12">
        <v>0</v>
      </c>
      <c r="I14" s="12">
        <f t="shared" si="1"/>
        <v>0</v>
      </c>
      <c r="J14" s="13">
        <v>7.68</v>
      </c>
    </row>
    <row r="15" spans="1:10" ht="23.25" customHeight="1" x14ac:dyDescent="0.3">
      <c r="A15" s="5" t="s">
        <v>16</v>
      </c>
      <c r="B15" s="12">
        <v>1</v>
      </c>
      <c r="C15" s="12">
        <f t="shared" si="2"/>
        <v>4</v>
      </c>
      <c r="D15" s="12">
        <v>4</v>
      </c>
      <c r="E15" s="12">
        <f t="shared" si="0"/>
        <v>16</v>
      </c>
      <c r="F15" s="12">
        <v>14</v>
      </c>
      <c r="G15" s="12">
        <f t="shared" ref="G15:G21" si="4">F15/25*100</f>
        <v>56.000000000000007</v>
      </c>
      <c r="H15" s="12">
        <v>6</v>
      </c>
      <c r="I15" s="12">
        <f t="shared" ref="I15:I21" si="5">H15/25*100</f>
        <v>24</v>
      </c>
      <c r="J15" s="13">
        <v>4.88</v>
      </c>
    </row>
    <row r="16" spans="1:10" ht="21.75" customHeight="1" x14ac:dyDescent="0.3">
      <c r="A16" s="5" t="s">
        <v>17</v>
      </c>
      <c r="B16" s="12">
        <v>3</v>
      </c>
      <c r="C16" s="12">
        <f t="shared" si="2"/>
        <v>12</v>
      </c>
      <c r="D16" s="12">
        <v>13</v>
      </c>
      <c r="E16" s="12">
        <f t="shared" si="0"/>
        <v>52</v>
      </c>
      <c r="F16" s="12">
        <v>9</v>
      </c>
      <c r="G16" s="12">
        <f t="shared" si="4"/>
        <v>36</v>
      </c>
      <c r="H16" s="12">
        <v>0</v>
      </c>
      <c r="I16" s="12">
        <f t="shared" si="5"/>
        <v>0</v>
      </c>
      <c r="J16" s="13">
        <v>7.24</v>
      </c>
    </row>
    <row r="17" spans="1:10" ht="18.75" customHeight="1" x14ac:dyDescent="0.3">
      <c r="A17" s="5" t="s">
        <v>18</v>
      </c>
      <c r="B17" s="12">
        <v>15</v>
      </c>
      <c r="C17" s="12">
        <f t="shared" si="2"/>
        <v>60</v>
      </c>
      <c r="D17" s="12">
        <v>7</v>
      </c>
      <c r="E17" s="12">
        <f t="shared" si="0"/>
        <v>28.000000000000004</v>
      </c>
      <c r="F17" s="12">
        <v>3</v>
      </c>
      <c r="G17" s="12">
        <f t="shared" si="4"/>
        <v>12</v>
      </c>
      <c r="H17" s="12">
        <v>0</v>
      </c>
      <c r="I17" s="12">
        <f t="shared" si="5"/>
        <v>0</v>
      </c>
      <c r="J17" s="13">
        <v>9.36</v>
      </c>
    </row>
    <row r="18" spans="1:10" ht="21" customHeight="1" x14ac:dyDescent="0.3">
      <c r="A18" s="5" t="s">
        <v>19</v>
      </c>
      <c r="B18" s="12">
        <v>1</v>
      </c>
      <c r="C18" s="12">
        <f t="shared" si="2"/>
        <v>4</v>
      </c>
      <c r="D18" s="12">
        <v>9</v>
      </c>
      <c r="E18" s="12">
        <f t="shared" si="0"/>
        <v>36</v>
      </c>
      <c r="F18" s="12">
        <v>15</v>
      </c>
      <c r="G18" s="12">
        <f t="shared" si="4"/>
        <v>60</v>
      </c>
      <c r="H18" s="12">
        <v>0</v>
      </c>
      <c r="I18" s="12">
        <f t="shared" si="5"/>
        <v>0</v>
      </c>
      <c r="J18" s="13">
        <v>6.28</v>
      </c>
    </row>
    <row r="19" spans="1:10" ht="21.75" customHeight="1" x14ac:dyDescent="0.3">
      <c r="A19" s="5" t="s">
        <v>20</v>
      </c>
      <c r="B19" s="12">
        <v>3</v>
      </c>
      <c r="C19" s="12">
        <f t="shared" si="2"/>
        <v>12</v>
      </c>
      <c r="D19" s="12">
        <v>15</v>
      </c>
      <c r="E19" s="12">
        <f t="shared" si="0"/>
        <v>60</v>
      </c>
      <c r="F19" s="12">
        <v>6</v>
      </c>
      <c r="G19" s="12">
        <f t="shared" si="4"/>
        <v>24</v>
      </c>
      <c r="H19" s="12">
        <v>1</v>
      </c>
      <c r="I19" s="12">
        <f t="shared" si="5"/>
        <v>4</v>
      </c>
      <c r="J19" s="13">
        <v>7.28</v>
      </c>
    </row>
    <row r="20" spans="1:10" ht="22.5" customHeight="1" x14ac:dyDescent="0.3">
      <c r="A20" s="5" t="s">
        <v>21</v>
      </c>
      <c r="B20" s="12">
        <v>13</v>
      </c>
      <c r="C20" s="12">
        <f t="shared" si="2"/>
        <v>52</v>
      </c>
      <c r="D20" s="12">
        <v>11</v>
      </c>
      <c r="E20" s="12">
        <f t="shared" si="0"/>
        <v>44</v>
      </c>
      <c r="F20" s="12">
        <v>1</v>
      </c>
      <c r="G20" s="12">
        <f t="shared" si="4"/>
        <v>4</v>
      </c>
      <c r="H20" s="12">
        <v>0</v>
      </c>
      <c r="I20" s="12">
        <f t="shared" si="5"/>
        <v>0</v>
      </c>
      <c r="J20" s="13">
        <v>9.52</v>
      </c>
    </row>
    <row r="21" spans="1:10" ht="21.75" customHeight="1" x14ac:dyDescent="0.35">
      <c r="A21" s="16" t="s">
        <v>23</v>
      </c>
      <c r="B21" s="17">
        <v>1</v>
      </c>
      <c r="C21" s="12">
        <f t="shared" si="2"/>
        <v>4</v>
      </c>
      <c r="D21" s="17">
        <v>10</v>
      </c>
      <c r="E21" s="12">
        <f t="shared" si="0"/>
        <v>40</v>
      </c>
      <c r="F21" s="17">
        <v>12</v>
      </c>
      <c r="G21" s="12">
        <f t="shared" si="4"/>
        <v>48</v>
      </c>
      <c r="H21" s="17">
        <v>2</v>
      </c>
      <c r="I21" s="12">
        <f t="shared" si="5"/>
        <v>8</v>
      </c>
      <c r="J21" s="45">
        <v>6.08</v>
      </c>
    </row>
    <row r="22" spans="1:10" ht="15.75" customHeight="1" x14ac:dyDescent="0.3"/>
    <row r="23" spans="1:10" ht="15.75" customHeight="1" x14ac:dyDescent="0.3">
      <c r="C23" s="18"/>
    </row>
    <row r="24" spans="1:10" ht="15.75" customHeight="1" x14ac:dyDescent="0.3">
      <c r="A24" s="14"/>
    </row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8">
    <mergeCell ref="B3:J4"/>
    <mergeCell ref="B5:C5"/>
    <mergeCell ref="D5:E5"/>
    <mergeCell ref="F5:G6"/>
    <mergeCell ref="H5:I6"/>
    <mergeCell ref="J5:J7"/>
    <mergeCell ref="B6:C6"/>
    <mergeCell ref="D6:E6"/>
  </mergeCells>
  <pageMargins left="0.7" right="0.7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zoomScale="80" zoomScaleNormal="80" workbookViewId="0">
      <selection activeCell="J18" sqref="J18"/>
    </sheetView>
  </sheetViews>
  <sheetFormatPr defaultColWidth="14.44140625" defaultRowHeight="15" customHeight="1" x14ac:dyDescent="0.3"/>
  <cols>
    <col min="1" max="1" width="25.109375" customWidth="1"/>
    <col min="2" max="2" width="11.109375" customWidth="1"/>
    <col min="3" max="3" width="8.6640625" customWidth="1"/>
    <col min="4" max="4" width="10.44140625" customWidth="1"/>
    <col min="5" max="5" width="8.6640625" customWidth="1"/>
    <col min="6" max="6" width="10.109375" customWidth="1"/>
    <col min="7" max="7" width="8.6640625" customWidth="1"/>
    <col min="8" max="8" width="10.88671875" customWidth="1"/>
    <col min="9" max="26" width="8.6640625" customWidth="1"/>
  </cols>
  <sheetData>
    <row r="1" spans="1:10" ht="17.399999999999999" x14ac:dyDescent="0.3">
      <c r="A1" s="19" t="s">
        <v>62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7.399999999999999" x14ac:dyDescent="0.3">
      <c r="A2" s="20" t="s">
        <v>66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8" x14ac:dyDescent="0.3">
      <c r="A3" s="21"/>
      <c r="B3" s="57" t="s">
        <v>64</v>
      </c>
      <c r="C3" s="47"/>
      <c r="D3" s="47"/>
      <c r="E3" s="47"/>
      <c r="F3" s="47"/>
      <c r="G3" s="47"/>
      <c r="H3" s="47"/>
      <c r="I3" s="47"/>
      <c r="J3" s="48"/>
    </row>
    <row r="4" spans="1:10" ht="18" x14ac:dyDescent="0.3">
      <c r="A4" s="21" t="s">
        <v>1</v>
      </c>
      <c r="B4" s="49"/>
      <c r="C4" s="50"/>
      <c r="D4" s="50"/>
      <c r="E4" s="50"/>
      <c r="F4" s="50"/>
      <c r="G4" s="50"/>
      <c r="H4" s="50"/>
      <c r="I4" s="50"/>
      <c r="J4" s="51"/>
    </row>
    <row r="5" spans="1:10" ht="18.75" customHeight="1" x14ac:dyDescent="0.3">
      <c r="A5" s="21"/>
      <c r="B5" s="58" t="s">
        <v>2</v>
      </c>
      <c r="C5" s="53"/>
      <c r="D5" s="58" t="s">
        <v>3</v>
      </c>
      <c r="E5" s="53"/>
      <c r="F5" s="57" t="s">
        <v>4</v>
      </c>
      <c r="G5" s="48"/>
      <c r="H5" s="57" t="s">
        <v>5</v>
      </c>
      <c r="I5" s="48"/>
      <c r="J5" s="59" t="s">
        <v>6</v>
      </c>
    </row>
    <row r="6" spans="1:10" ht="18" x14ac:dyDescent="0.3">
      <c r="A6" s="21"/>
      <c r="B6" s="58" t="s">
        <v>7</v>
      </c>
      <c r="C6" s="53"/>
      <c r="D6" s="58" t="s">
        <v>7</v>
      </c>
      <c r="E6" s="53"/>
      <c r="F6" s="49"/>
      <c r="G6" s="51"/>
      <c r="H6" s="49"/>
      <c r="I6" s="51"/>
      <c r="J6" s="55"/>
    </row>
    <row r="7" spans="1:10" ht="31.2" x14ac:dyDescent="0.3">
      <c r="A7" s="24"/>
      <c r="B7" s="22" t="s">
        <v>8</v>
      </c>
      <c r="C7" s="22" t="s">
        <v>9</v>
      </c>
      <c r="D7" s="22" t="s">
        <v>8</v>
      </c>
      <c r="E7" s="22" t="s">
        <v>9</v>
      </c>
      <c r="F7" s="22" t="s">
        <v>8</v>
      </c>
      <c r="G7" s="22" t="s">
        <v>9</v>
      </c>
      <c r="H7" s="22" t="s">
        <v>8</v>
      </c>
      <c r="I7" s="22" t="s">
        <v>9</v>
      </c>
      <c r="J7" s="56"/>
    </row>
    <row r="8" spans="1:10" ht="20.25" customHeight="1" x14ac:dyDescent="0.3">
      <c r="A8" s="25" t="s">
        <v>10</v>
      </c>
      <c r="B8" s="44">
        <v>0</v>
      </c>
      <c r="C8" s="11">
        <f>B8/19*100</f>
        <v>0</v>
      </c>
      <c r="D8" s="15">
        <v>6</v>
      </c>
      <c r="E8" s="12">
        <f t="shared" ref="E8:E24" si="0">D8/19*100</f>
        <v>31.578947368421051</v>
      </c>
      <c r="F8" s="15">
        <v>9</v>
      </c>
      <c r="G8" s="12">
        <f t="shared" ref="G8:G24" si="1">F8/19*100</f>
        <v>47.368421052631575</v>
      </c>
      <c r="H8" s="15">
        <v>4</v>
      </c>
      <c r="I8" s="12">
        <f t="shared" ref="I8:I24" si="2">H8/19*100</f>
        <v>21.052631578947366</v>
      </c>
      <c r="J8" s="13">
        <v>5.37</v>
      </c>
    </row>
    <row r="9" spans="1:10" ht="21" customHeight="1" x14ac:dyDescent="0.3">
      <c r="A9" s="25" t="s">
        <v>11</v>
      </c>
      <c r="B9" s="15">
        <v>1</v>
      </c>
      <c r="C9" s="12">
        <f t="shared" ref="C9:C24" si="3">B9/19*100</f>
        <v>5.2631578947368416</v>
      </c>
      <c r="D9" s="15">
        <v>4</v>
      </c>
      <c r="E9" s="12">
        <f t="shared" si="0"/>
        <v>21.052631578947366</v>
      </c>
      <c r="F9" s="15">
        <v>12</v>
      </c>
      <c r="G9" s="12">
        <f t="shared" si="1"/>
        <v>63.157894736842103</v>
      </c>
      <c r="H9" s="15">
        <v>2</v>
      </c>
      <c r="I9" s="12">
        <f t="shared" si="2"/>
        <v>10.526315789473683</v>
      </c>
      <c r="J9" s="13">
        <v>5.63</v>
      </c>
    </row>
    <row r="10" spans="1:10" ht="27.6" x14ac:dyDescent="0.3">
      <c r="A10" s="25" t="s">
        <v>12</v>
      </c>
      <c r="B10" s="15">
        <v>2</v>
      </c>
      <c r="C10" s="12">
        <f t="shared" si="3"/>
        <v>10.526315789473683</v>
      </c>
      <c r="D10" s="15">
        <v>2</v>
      </c>
      <c r="E10" s="12">
        <f t="shared" si="0"/>
        <v>10.526315789473683</v>
      </c>
      <c r="F10" s="15">
        <v>8</v>
      </c>
      <c r="G10" s="12">
        <f t="shared" si="1"/>
        <v>42.105263157894733</v>
      </c>
      <c r="H10" s="15">
        <v>7</v>
      </c>
      <c r="I10" s="12">
        <v>36</v>
      </c>
      <c r="J10" s="13">
        <v>5.16</v>
      </c>
    </row>
    <row r="11" spans="1:10" ht="26.25" customHeight="1" x14ac:dyDescent="0.3">
      <c r="A11" s="25" t="s">
        <v>13</v>
      </c>
      <c r="B11" s="15">
        <v>2</v>
      </c>
      <c r="C11" s="12">
        <v>10</v>
      </c>
      <c r="D11" s="15">
        <v>4</v>
      </c>
      <c r="E11" s="12">
        <f t="shared" si="0"/>
        <v>21.052631578947366</v>
      </c>
      <c r="F11" s="15">
        <v>12</v>
      </c>
      <c r="G11" s="12">
        <f t="shared" si="1"/>
        <v>63.157894736842103</v>
      </c>
      <c r="H11" s="15">
        <v>1</v>
      </c>
      <c r="I11" s="12">
        <f t="shared" si="2"/>
        <v>5.2631578947368416</v>
      </c>
      <c r="J11" s="13">
        <v>6.21</v>
      </c>
    </row>
    <row r="12" spans="1:10" ht="18" customHeight="1" x14ac:dyDescent="0.3">
      <c r="A12" s="25" t="s">
        <v>24</v>
      </c>
      <c r="B12" s="15">
        <v>1</v>
      </c>
      <c r="C12" s="12">
        <f t="shared" si="3"/>
        <v>5.2631578947368416</v>
      </c>
      <c r="D12" s="15">
        <v>8</v>
      </c>
      <c r="E12" s="12">
        <f t="shared" si="0"/>
        <v>42.105263157894733</v>
      </c>
      <c r="F12" s="15">
        <v>9</v>
      </c>
      <c r="G12" s="12">
        <v>48</v>
      </c>
      <c r="H12" s="15">
        <v>1</v>
      </c>
      <c r="I12" s="12">
        <f t="shared" si="2"/>
        <v>5.2631578947368416</v>
      </c>
      <c r="J12" s="13">
        <v>6.47</v>
      </c>
    </row>
    <row r="13" spans="1:10" ht="18" customHeight="1" x14ac:dyDescent="0.3">
      <c r="A13" s="25" t="s">
        <v>25</v>
      </c>
      <c r="B13" s="15">
        <v>1</v>
      </c>
      <c r="C13" s="12">
        <f t="shared" si="3"/>
        <v>5.2631578947368416</v>
      </c>
      <c r="D13" s="15">
        <v>9</v>
      </c>
      <c r="E13" s="12">
        <v>48</v>
      </c>
      <c r="F13" s="15">
        <v>8</v>
      </c>
      <c r="G13" s="12">
        <f t="shared" si="1"/>
        <v>42.105263157894733</v>
      </c>
      <c r="H13" s="15">
        <v>1</v>
      </c>
      <c r="I13" s="12">
        <f t="shared" si="2"/>
        <v>5.2631578947368416</v>
      </c>
      <c r="J13" s="43">
        <v>6.79</v>
      </c>
    </row>
    <row r="14" spans="1:10" ht="20.25" customHeight="1" x14ac:dyDescent="0.3">
      <c r="A14" s="25" t="s">
        <v>35</v>
      </c>
      <c r="B14" s="15">
        <v>4</v>
      </c>
      <c r="C14" s="12">
        <f t="shared" si="3"/>
        <v>21.052631578947366</v>
      </c>
      <c r="D14" s="15">
        <v>10</v>
      </c>
      <c r="E14" s="12">
        <f t="shared" si="0"/>
        <v>52.631578947368418</v>
      </c>
      <c r="F14" s="15">
        <v>5</v>
      </c>
      <c r="G14" s="12">
        <f t="shared" si="1"/>
        <v>26.315789473684209</v>
      </c>
      <c r="H14" s="15">
        <v>0</v>
      </c>
      <c r="I14" s="12">
        <f t="shared" si="2"/>
        <v>0</v>
      </c>
      <c r="J14" s="13">
        <v>7.74</v>
      </c>
    </row>
    <row r="15" spans="1:10" ht="18" x14ac:dyDescent="0.3">
      <c r="A15" s="25" t="s">
        <v>27</v>
      </c>
      <c r="B15" s="15">
        <v>2</v>
      </c>
      <c r="C15" s="12">
        <f t="shared" si="3"/>
        <v>10.526315789473683</v>
      </c>
      <c r="D15" s="15">
        <v>9</v>
      </c>
      <c r="E15" s="12">
        <f t="shared" si="0"/>
        <v>47.368421052631575</v>
      </c>
      <c r="F15" s="15">
        <v>8</v>
      </c>
      <c r="G15" s="12">
        <f t="shared" si="1"/>
        <v>42.105263157894733</v>
      </c>
      <c r="H15" s="15">
        <v>0</v>
      </c>
      <c r="I15" s="12">
        <f t="shared" si="2"/>
        <v>0</v>
      </c>
      <c r="J15" s="13">
        <v>5.47</v>
      </c>
    </row>
    <row r="16" spans="1:10" ht="18" customHeight="1" x14ac:dyDescent="0.3">
      <c r="A16" s="25" t="s">
        <v>32</v>
      </c>
      <c r="B16" s="15">
        <v>0</v>
      </c>
      <c r="C16" s="12">
        <f t="shared" si="3"/>
        <v>0</v>
      </c>
      <c r="D16" s="15">
        <v>6</v>
      </c>
      <c r="E16" s="12">
        <f t="shared" si="0"/>
        <v>31.578947368421051</v>
      </c>
      <c r="F16" s="15">
        <v>12</v>
      </c>
      <c r="G16" s="12">
        <f t="shared" si="1"/>
        <v>63.157894736842103</v>
      </c>
      <c r="H16" s="15">
        <v>1</v>
      </c>
      <c r="I16" s="12">
        <f t="shared" si="2"/>
        <v>5.2631578947368416</v>
      </c>
      <c r="J16" s="13">
        <v>5.32</v>
      </c>
    </row>
    <row r="17" spans="1:10" ht="16.5" customHeight="1" x14ac:dyDescent="0.3">
      <c r="A17" s="25" t="s">
        <v>28</v>
      </c>
      <c r="B17" s="15">
        <v>0</v>
      </c>
      <c r="C17" s="12">
        <f t="shared" si="3"/>
        <v>0</v>
      </c>
      <c r="D17" s="15">
        <v>6</v>
      </c>
      <c r="E17" s="12">
        <f t="shared" si="0"/>
        <v>31.578947368421051</v>
      </c>
      <c r="F17" s="15">
        <v>12</v>
      </c>
      <c r="G17" s="12">
        <f t="shared" si="1"/>
        <v>63.157894736842103</v>
      </c>
      <c r="H17" s="15">
        <v>1</v>
      </c>
      <c r="I17" s="12">
        <f t="shared" si="2"/>
        <v>5.2631578947368416</v>
      </c>
      <c r="J17" s="13">
        <v>6.26</v>
      </c>
    </row>
    <row r="18" spans="1:10" ht="19.5" customHeight="1" x14ac:dyDescent="0.3">
      <c r="A18" s="25" t="s">
        <v>29</v>
      </c>
      <c r="B18" s="15">
        <v>0</v>
      </c>
      <c r="C18" s="12">
        <f t="shared" si="3"/>
        <v>0</v>
      </c>
      <c r="D18" s="15">
        <v>8</v>
      </c>
      <c r="E18" s="12">
        <f t="shared" si="0"/>
        <v>42.105263157894733</v>
      </c>
      <c r="F18" s="15">
        <v>9</v>
      </c>
      <c r="G18" s="12">
        <f t="shared" si="1"/>
        <v>47.368421052631575</v>
      </c>
      <c r="H18" s="15">
        <v>2</v>
      </c>
      <c r="I18" s="12">
        <f t="shared" si="2"/>
        <v>10.526315789473683</v>
      </c>
      <c r="J18" s="13">
        <v>6.37</v>
      </c>
    </row>
    <row r="19" spans="1:10" ht="18.75" customHeight="1" x14ac:dyDescent="0.3">
      <c r="A19" s="25" t="s">
        <v>26</v>
      </c>
      <c r="B19" s="15">
        <v>1</v>
      </c>
      <c r="C19" s="12">
        <f t="shared" si="3"/>
        <v>5.2631578947368416</v>
      </c>
      <c r="D19" s="15">
        <v>6</v>
      </c>
      <c r="E19" s="12">
        <f t="shared" si="0"/>
        <v>31.578947368421051</v>
      </c>
      <c r="F19" s="15">
        <v>11</v>
      </c>
      <c r="G19" s="12">
        <f t="shared" si="1"/>
        <v>57.894736842105267</v>
      </c>
      <c r="H19" s="15">
        <v>1</v>
      </c>
      <c r="I19" s="12">
        <f t="shared" si="2"/>
        <v>5.2631578947368416</v>
      </c>
      <c r="J19" s="13">
        <v>5.32</v>
      </c>
    </row>
    <row r="20" spans="1:10" ht="18.75" customHeight="1" x14ac:dyDescent="0.3">
      <c r="A20" s="25" t="s">
        <v>33</v>
      </c>
      <c r="B20" s="15">
        <v>0</v>
      </c>
      <c r="C20" s="12">
        <f t="shared" si="3"/>
        <v>0</v>
      </c>
      <c r="D20" s="15">
        <v>5</v>
      </c>
      <c r="E20" s="12">
        <f t="shared" si="0"/>
        <v>26.315789473684209</v>
      </c>
      <c r="F20" s="15">
        <v>11</v>
      </c>
      <c r="G20" s="12">
        <f t="shared" si="1"/>
        <v>57.894736842105267</v>
      </c>
      <c r="H20" s="15">
        <v>3</v>
      </c>
      <c r="I20" s="12">
        <f t="shared" si="2"/>
        <v>15.789473684210526</v>
      </c>
      <c r="J20" s="13">
        <v>5.74</v>
      </c>
    </row>
    <row r="21" spans="1:10" ht="19.5" customHeight="1" x14ac:dyDescent="0.3">
      <c r="A21" s="25" t="s">
        <v>30</v>
      </c>
      <c r="B21" s="15">
        <v>0</v>
      </c>
      <c r="C21" s="12">
        <f t="shared" si="3"/>
        <v>0</v>
      </c>
      <c r="D21" s="15">
        <v>6</v>
      </c>
      <c r="E21" s="12">
        <f t="shared" si="0"/>
        <v>31.578947368421051</v>
      </c>
      <c r="F21" s="15">
        <v>13</v>
      </c>
      <c r="G21" s="12">
        <f t="shared" si="1"/>
        <v>68.421052631578945</v>
      </c>
      <c r="H21" s="15">
        <v>0</v>
      </c>
      <c r="I21" s="12">
        <f t="shared" si="2"/>
        <v>0</v>
      </c>
      <c r="J21" s="13">
        <v>8.11</v>
      </c>
    </row>
    <row r="22" spans="1:10" ht="22.5" customHeight="1" x14ac:dyDescent="0.3">
      <c r="A22" s="25" t="s">
        <v>19</v>
      </c>
      <c r="B22" s="15">
        <v>6</v>
      </c>
      <c r="C22" s="12">
        <f t="shared" si="3"/>
        <v>31.578947368421051</v>
      </c>
      <c r="D22" s="15">
        <v>11</v>
      </c>
      <c r="E22" s="12">
        <f t="shared" si="0"/>
        <v>57.894736842105267</v>
      </c>
      <c r="F22" s="15">
        <v>2</v>
      </c>
      <c r="G22" s="12">
        <v>10</v>
      </c>
      <c r="H22" s="15">
        <v>0</v>
      </c>
      <c r="I22" s="12">
        <f t="shared" si="2"/>
        <v>0</v>
      </c>
      <c r="J22" s="13">
        <v>6.21</v>
      </c>
    </row>
    <row r="23" spans="1:10" ht="15.75" customHeight="1" x14ac:dyDescent="0.3">
      <c r="A23" s="25" t="s">
        <v>61</v>
      </c>
      <c r="B23" s="15">
        <v>1</v>
      </c>
      <c r="C23" s="12">
        <f t="shared" si="3"/>
        <v>5.2631578947368416</v>
      </c>
      <c r="D23" s="15">
        <v>6</v>
      </c>
      <c r="E23" s="12">
        <f t="shared" si="0"/>
        <v>31.578947368421051</v>
      </c>
      <c r="F23" s="15">
        <v>12</v>
      </c>
      <c r="G23" s="12">
        <f t="shared" si="1"/>
        <v>63.157894736842103</v>
      </c>
      <c r="H23" s="15">
        <v>0</v>
      </c>
      <c r="I23" s="12">
        <f t="shared" si="2"/>
        <v>0</v>
      </c>
      <c r="J23" s="13">
        <v>6.58</v>
      </c>
    </row>
    <row r="24" spans="1:10" ht="15.75" customHeight="1" x14ac:dyDescent="0.3">
      <c r="A24" s="25" t="s">
        <v>21</v>
      </c>
      <c r="B24" s="15">
        <v>4</v>
      </c>
      <c r="C24" s="12">
        <f t="shared" si="3"/>
        <v>21.052631578947366</v>
      </c>
      <c r="D24" s="15">
        <v>3</v>
      </c>
      <c r="E24" s="12">
        <f t="shared" si="0"/>
        <v>15.789473684210526</v>
      </c>
      <c r="F24" s="15">
        <v>12</v>
      </c>
      <c r="G24" s="12">
        <f t="shared" si="1"/>
        <v>63.157894736842103</v>
      </c>
      <c r="H24" s="15">
        <v>0</v>
      </c>
      <c r="I24" s="12">
        <f t="shared" si="2"/>
        <v>0</v>
      </c>
      <c r="J24" s="13">
        <v>9</v>
      </c>
    </row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8">
    <mergeCell ref="B3:J4"/>
    <mergeCell ref="B5:C5"/>
    <mergeCell ref="D5:E5"/>
    <mergeCell ref="F5:G6"/>
    <mergeCell ref="H5:I6"/>
    <mergeCell ref="J5:J7"/>
    <mergeCell ref="B6:C6"/>
    <mergeCell ref="D6:E6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="70" zoomScaleNormal="70" workbookViewId="0">
      <selection activeCell="J8" sqref="J8"/>
    </sheetView>
  </sheetViews>
  <sheetFormatPr defaultColWidth="14.44140625" defaultRowHeight="15" customHeight="1" x14ac:dyDescent="0.3"/>
  <cols>
    <col min="1" max="1" width="26.109375" customWidth="1"/>
    <col min="2" max="2" width="11.5546875" customWidth="1"/>
    <col min="3" max="3" width="10.88671875" customWidth="1"/>
    <col min="4" max="4" width="11.44140625" customWidth="1"/>
    <col min="5" max="5" width="10.44140625" customWidth="1"/>
    <col min="6" max="6" width="11.109375" customWidth="1"/>
    <col min="7" max="7" width="8.33203125" customWidth="1"/>
    <col min="8" max="8" width="11.6640625" customWidth="1"/>
    <col min="9" max="9" width="10.6640625" customWidth="1"/>
    <col min="10" max="10" width="17.44140625" customWidth="1"/>
    <col min="11" max="26" width="8.6640625" customWidth="1"/>
  </cols>
  <sheetData>
    <row r="1" spans="1:26" ht="17.399999999999999" x14ac:dyDescent="0.3">
      <c r="A1" s="19" t="s">
        <v>65</v>
      </c>
      <c r="B1" s="23"/>
      <c r="C1" s="23"/>
      <c r="D1" s="23"/>
      <c r="E1" s="23"/>
      <c r="F1" s="23"/>
      <c r="G1" s="23"/>
      <c r="H1" s="23"/>
      <c r="I1" s="23"/>
      <c r="J1" s="2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7.399999999999999" x14ac:dyDescent="0.3">
      <c r="A2" s="20" t="s">
        <v>66</v>
      </c>
      <c r="B2" s="23"/>
      <c r="C2" s="23"/>
      <c r="D2" s="23"/>
      <c r="E2" s="23"/>
      <c r="F2" s="23"/>
      <c r="G2" s="23"/>
      <c r="H2" s="23"/>
      <c r="I2" s="23"/>
      <c r="J2" s="2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" x14ac:dyDescent="0.3">
      <c r="A3" s="5"/>
      <c r="B3" s="46" t="s">
        <v>34</v>
      </c>
      <c r="C3" s="47"/>
      <c r="D3" s="47"/>
      <c r="E3" s="47"/>
      <c r="F3" s="47"/>
      <c r="G3" s="47"/>
      <c r="H3" s="47"/>
      <c r="I3" s="47"/>
      <c r="J3" s="48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" x14ac:dyDescent="0.3">
      <c r="A4" s="6" t="s">
        <v>1</v>
      </c>
      <c r="B4" s="49"/>
      <c r="C4" s="50"/>
      <c r="D4" s="50"/>
      <c r="E4" s="50"/>
      <c r="F4" s="50"/>
      <c r="G4" s="50"/>
      <c r="H4" s="50"/>
      <c r="I4" s="50"/>
      <c r="J4" s="51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8.75" customHeight="1" x14ac:dyDescent="0.3">
      <c r="A5" s="26"/>
      <c r="B5" s="46" t="s">
        <v>2</v>
      </c>
      <c r="C5" s="47"/>
      <c r="D5" s="46" t="s">
        <v>3</v>
      </c>
      <c r="E5" s="48"/>
      <c r="F5" s="60" t="s">
        <v>4</v>
      </c>
      <c r="G5" s="48"/>
      <c r="H5" s="46" t="s">
        <v>5</v>
      </c>
      <c r="I5" s="48"/>
      <c r="J5" s="54" t="s">
        <v>6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8" x14ac:dyDescent="0.3">
      <c r="A6" s="26"/>
      <c r="B6" s="61" t="s">
        <v>7</v>
      </c>
      <c r="C6" s="50"/>
      <c r="D6" s="61" t="s">
        <v>7</v>
      </c>
      <c r="E6" s="51"/>
      <c r="F6" s="50"/>
      <c r="G6" s="51"/>
      <c r="H6" s="49"/>
      <c r="I6" s="51"/>
      <c r="J6" s="55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1.2" x14ac:dyDescent="0.3">
      <c r="A7" s="7"/>
      <c r="B7" s="27" t="s">
        <v>8</v>
      </c>
      <c r="C7" s="27" t="s">
        <v>9</v>
      </c>
      <c r="D7" s="27" t="s">
        <v>8</v>
      </c>
      <c r="E7" s="27" t="s">
        <v>9</v>
      </c>
      <c r="F7" s="8" t="s">
        <v>8</v>
      </c>
      <c r="G7" s="8" t="s">
        <v>9</v>
      </c>
      <c r="H7" s="8" t="s">
        <v>8</v>
      </c>
      <c r="I7" s="8" t="s">
        <v>9</v>
      </c>
      <c r="J7" s="56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8.75" customHeight="1" x14ac:dyDescent="0.3">
      <c r="A8" s="28" t="s">
        <v>10</v>
      </c>
      <c r="B8" s="15">
        <v>2</v>
      </c>
      <c r="C8" s="11">
        <f t="shared" ref="C8:I24" si="0">B8/18*100</f>
        <v>11.111111111111111</v>
      </c>
      <c r="D8" s="15">
        <v>4</v>
      </c>
      <c r="E8" s="12">
        <f t="shared" si="0"/>
        <v>22.222222222222221</v>
      </c>
      <c r="F8" s="15">
        <v>11</v>
      </c>
      <c r="G8" s="12">
        <f t="shared" si="0"/>
        <v>61.111111111111114</v>
      </c>
      <c r="H8" s="15">
        <v>1</v>
      </c>
      <c r="I8" s="12">
        <f t="shared" si="0"/>
        <v>5.5555555555555554</v>
      </c>
      <c r="J8" s="13">
        <v>6.11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8.75" customHeight="1" x14ac:dyDescent="0.3">
      <c r="A9" s="28" t="s">
        <v>11</v>
      </c>
      <c r="B9" s="15">
        <v>2</v>
      </c>
      <c r="C9" s="12">
        <f t="shared" si="0"/>
        <v>11.111111111111111</v>
      </c>
      <c r="D9" s="15">
        <v>2</v>
      </c>
      <c r="E9" s="12">
        <f t="shared" si="0"/>
        <v>11.111111111111111</v>
      </c>
      <c r="F9" s="15">
        <v>12</v>
      </c>
      <c r="G9" s="12">
        <f t="shared" si="0"/>
        <v>66.666666666666657</v>
      </c>
      <c r="H9" s="15">
        <v>2</v>
      </c>
      <c r="I9" s="12">
        <f t="shared" si="0"/>
        <v>11.111111111111111</v>
      </c>
      <c r="J9" s="13">
        <v>5.67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2.5" customHeight="1" x14ac:dyDescent="0.3">
      <c r="A10" s="28" t="s">
        <v>12</v>
      </c>
      <c r="B10" s="15">
        <v>2</v>
      </c>
      <c r="C10" s="12">
        <f t="shared" si="0"/>
        <v>11.111111111111111</v>
      </c>
      <c r="D10" s="15">
        <v>0</v>
      </c>
      <c r="E10" s="12">
        <f t="shared" si="0"/>
        <v>0</v>
      </c>
      <c r="F10" s="15">
        <v>12</v>
      </c>
      <c r="G10" s="12">
        <f t="shared" si="0"/>
        <v>66.666666666666657</v>
      </c>
      <c r="H10" s="15">
        <v>4</v>
      </c>
      <c r="I10" s="12">
        <f t="shared" si="0"/>
        <v>22.222222222222221</v>
      </c>
      <c r="J10" s="13">
        <v>4.9400000000000004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8.75" customHeight="1" x14ac:dyDescent="0.3">
      <c r="A11" s="28" t="s">
        <v>13</v>
      </c>
      <c r="B11" s="15">
        <v>2</v>
      </c>
      <c r="C11" s="12">
        <f t="shared" si="0"/>
        <v>11.111111111111111</v>
      </c>
      <c r="D11" s="15">
        <v>2</v>
      </c>
      <c r="E11" s="12">
        <f t="shared" si="0"/>
        <v>11.111111111111111</v>
      </c>
      <c r="F11" s="15">
        <v>13</v>
      </c>
      <c r="G11" s="12">
        <f t="shared" si="0"/>
        <v>72.222222222222214</v>
      </c>
      <c r="H11" s="15">
        <v>1</v>
      </c>
      <c r="I11" s="12">
        <f t="shared" si="0"/>
        <v>5.5555555555555554</v>
      </c>
      <c r="J11" s="13">
        <v>5.78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0.25" customHeight="1" x14ac:dyDescent="0.3">
      <c r="A12" s="28" t="s">
        <v>24</v>
      </c>
      <c r="B12" s="15">
        <v>2</v>
      </c>
      <c r="C12" s="12">
        <f t="shared" si="0"/>
        <v>11.111111111111111</v>
      </c>
      <c r="D12" s="15">
        <v>1</v>
      </c>
      <c r="E12" s="12">
        <f t="shared" si="0"/>
        <v>5.5555555555555554</v>
      </c>
      <c r="F12" s="15">
        <v>14</v>
      </c>
      <c r="G12" s="12">
        <v>77</v>
      </c>
      <c r="H12" s="15">
        <v>1</v>
      </c>
      <c r="I12" s="12">
        <f t="shared" si="0"/>
        <v>5.5555555555555554</v>
      </c>
      <c r="J12" s="13">
        <v>5.44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9.5" customHeight="1" x14ac:dyDescent="0.3">
      <c r="A13" s="28" t="s">
        <v>25</v>
      </c>
      <c r="B13" s="15">
        <v>2</v>
      </c>
      <c r="C13" s="12">
        <f t="shared" si="0"/>
        <v>11.111111111111111</v>
      </c>
      <c r="D13" s="15">
        <v>1</v>
      </c>
      <c r="E13" s="12">
        <f t="shared" si="0"/>
        <v>5.5555555555555554</v>
      </c>
      <c r="F13" s="15">
        <v>14</v>
      </c>
      <c r="G13" s="12">
        <v>77</v>
      </c>
      <c r="H13" s="15">
        <v>1</v>
      </c>
      <c r="I13" s="12">
        <f t="shared" si="0"/>
        <v>5.5555555555555554</v>
      </c>
      <c r="J13" s="13">
        <v>5.28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8" customHeight="1" x14ac:dyDescent="0.3">
      <c r="A14" s="28" t="s">
        <v>35</v>
      </c>
      <c r="B14" s="15">
        <v>2</v>
      </c>
      <c r="C14" s="12">
        <f t="shared" si="0"/>
        <v>11.111111111111111</v>
      </c>
      <c r="D14" s="15">
        <v>3</v>
      </c>
      <c r="E14" s="12">
        <f t="shared" si="0"/>
        <v>16.666666666666664</v>
      </c>
      <c r="F14" s="15">
        <v>13</v>
      </c>
      <c r="G14" s="12">
        <f t="shared" si="0"/>
        <v>72.222222222222214</v>
      </c>
      <c r="H14" s="15">
        <v>0</v>
      </c>
      <c r="I14" s="12">
        <f t="shared" si="0"/>
        <v>0</v>
      </c>
      <c r="J14" s="13">
        <v>6.11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8" customHeight="1" x14ac:dyDescent="0.3">
      <c r="A15" s="28" t="s">
        <v>27</v>
      </c>
      <c r="B15" s="15">
        <v>2</v>
      </c>
      <c r="C15" s="12">
        <f t="shared" si="0"/>
        <v>11.111111111111111</v>
      </c>
      <c r="D15" s="15">
        <v>1</v>
      </c>
      <c r="E15" s="12">
        <f t="shared" si="0"/>
        <v>5.5555555555555554</v>
      </c>
      <c r="F15" s="15">
        <v>14</v>
      </c>
      <c r="G15" s="12">
        <v>77</v>
      </c>
      <c r="H15" s="15">
        <v>1</v>
      </c>
      <c r="I15" s="12">
        <f t="shared" si="0"/>
        <v>5.5555555555555554</v>
      </c>
      <c r="J15" s="13">
        <v>5.17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8" x14ac:dyDescent="0.3">
      <c r="A16" s="28" t="s">
        <v>32</v>
      </c>
      <c r="B16" s="15">
        <v>2</v>
      </c>
      <c r="C16" s="12">
        <f t="shared" si="0"/>
        <v>11.111111111111111</v>
      </c>
      <c r="D16" s="15">
        <v>1</v>
      </c>
      <c r="E16" s="12">
        <f t="shared" si="0"/>
        <v>5.5555555555555554</v>
      </c>
      <c r="F16" s="15">
        <v>14</v>
      </c>
      <c r="G16" s="12">
        <v>77</v>
      </c>
      <c r="H16" s="15">
        <v>1</v>
      </c>
      <c r="I16" s="12">
        <f t="shared" si="0"/>
        <v>5.5555555555555554</v>
      </c>
      <c r="J16" s="13">
        <v>5.22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8" customHeight="1" x14ac:dyDescent="0.3">
      <c r="A17" s="28" t="s">
        <v>28</v>
      </c>
      <c r="B17" s="15">
        <v>2</v>
      </c>
      <c r="C17" s="12">
        <f t="shared" si="0"/>
        <v>11.111111111111111</v>
      </c>
      <c r="D17" s="15">
        <v>3</v>
      </c>
      <c r="E17" s="12">
        <f t="shared" si="0"/>
        <v>16.666666666666664</v>
      </c>
      <c r="F17" s="15">
        <v>10</v>
      </c>
      <c r="G17" s="12">
        <v>55</v>
      </c>
      <c r="H17" s="15">
        <v>3</v>
      </c>
      <c r="I17" s="12">
        <f t="shared" si="0"/>
        <v>16.666666666666664</v>
      </c>
      <c r="J17" s="13">
        <v>5.78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" x14ac:dyDescent="0.3">
      <c r="A18" s="28" t="s">
        <v>29</v>
      </c>
      <c r="B18" s="15">
        <v>2</v>
      </c>
      <c r="C18" s="12">
        <f t="shared" si="0"/>
        <v>11.111111111111111</v>
      </c>
      <c r="D18" s="15">
        <v>1</v>
      </c>
      <c r="E18" s="12">
        <f>D18/18*100</f>
        <v>5.5555555555555554</v>
      </c>
      <c r="F18" s="15">
        <v>15</v>
      </c>
      <c r="G18" s="12">
        <f t="shared" si="0"/>
        <v>83.333333333333343</v>
      </c>
      <c r="H18" s="15">
        <v>0</v>
      </c>
      <c r="I18" s="12">
        <f t="shared" si="0"/>
        <v>0</v>
      </c>
      <c r="J18" s="13">
        <v>5.83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8.75" customHeight="1" x14ac:dyDescent="0.3">
      <c r="A19" s="28" t="s">
        <v>36</v>
      </c>
      <c r="B19" s="15">
        <v>2</v>
      </c>
      <c r="C19" s="12">
        <f t="shared" si="0"/>
        <v>11.111111111111111</v>
      </c>
      <c r="D19" s="15">
        <v>1</v>
      </c>
      <c r="E19" s="12">
        <f t="shared" si="0"/>
        <v>5.5555555555555554</v>
      </c>
      <c r="F19" s="15">
        <v>14</v>
      </c>
      <c r="G19" s="12">
        <v>77</v>
      </c>
      <c r="H19" s="15">
        <v>1</v>
      </c>
      <c r="I19" s="12">
        <f t="shared" si="0"/>
        <v>5.5555555555555554</v>
      </c>
      <c r="J19" s="13">
        <v>4.9400000000000004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" x14ac:dyDescent="0.3">
      <c r="A20" s="28" t="s">
        <v>33</v>
      </c>
      <c r="B20" s="15">
        <v>2</v>
      </c>
      <c r="C20" s="12">
        <f t="shared" si="0"/>
        <v>11.111111111111111</v>
      </c>
      <c r="D20" s="15">
        <v>1</v>
      </c>
      <c r="E20" s="12">
        <f t="shared" si="0"/>
        <v>5.5555555555555554</v>
      </c>
      <c r="F20" s="15">
        <v>7</v>
      </c>
      <c r="G20" s="12">
        <f t="shared" si="0"/>
        <v>38.888888888888893</v>
      </c>
      <c r="H20" s="15">
        <v>8</v>
      </c>
      <c r="I20" s="12">
        <f t="shared" si="0"/>
        <v>44.444444444444443</v>
      </c>
      <c r="J20" s="13">
        <v>4.4400000000000004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3">
      <c r="A21" s="28" t="s">
        <v>30</v>
      </c>
      <c r="B21" s="15">
        <v>4</v>
      </c>
      <c r="C21" s="12">
        <f t="shared" si="0"/>
        <v>22.222222222222221</v>
      </c>
      <c r="D21" s="15">
        <v>7</v>
      </c>
      <c r="E21" s="12">
        <f t="shared" si="0"/>
        <v>38.888888888888893</v>
      </c>
      <c r="F21" s="15">
        <v>6</v>
      </c>
      <c r="G21" s="12">
        <f t="shared" si="0"/>
        <v>33.333333333333329</v>
      </c>
      <c r="H21" s="15">
        <v>1</v>
      </c>
      <c r="I21" s="12">
        <f t="shared" si="0"/>
        <v>5.5555555555555554</v>
      </c>
      <c r="J21" s="13">
        <v>7.22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9.5" customHeight="1" x14ac:dyDescent="0.3">
      <c r="A22" s="28" t="s">
        <v>19</v>
      </c>
      <c r="B22" s="15">
        <v>2</v>
      </c>
      <c r="C22" s="12">
        <f t="shared" si="0"/>
        <v>11.111111111111111</v>
      </c>
      <c r="D22" s="15">
        <v>5</v>
      </c>
      <c r="E22" s="12">
        <f t="shared" si="0"/>
        <v>27.777777777777779</v>
      </c>
      <c r="F22" s="15">
        <v>11</v>
      </c>
      <c r="G22" s="12">
        <f t="shared" si="0"/>
        <v>61.111111111111114</v>
      </c>
      <c r="H22" s="15">
        <v>0</v>
      </c>
      <c r="I22" s="12">
        <f t="shared" si="0"/>
        <v>0</v>
      </c>
      <c r="J22" s="13">
        <v>6.5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1.75" customHeight="1" x14ac:dyDescent="0.3">
      <c r="A23" s="28" t="s">
        <v>31</v>
      </c>
      <c r="B23" s="15">
        <v>2</v>
      </c>
      <c r="C23" s="12">
        <f t="shared" si="0"/>
        <v>11.111111111111111</v>
      </c>
      <c r="D23" s="15">
        <v>5</v>
      </c>
      <c r="E23" s="12">
        <f t="shared" si="0"/>
        <v>27.777777777777779</v>
      </c>
      <c r="F23" s="15">
        <v>11</v>
      </c>
      <c r="G23" s="12">
        <f t="shared" si="0"/>
        <v>61.111111111111114</v>
      </c>
      <c r="H23" s="15">
        <v>0</v>
      </c>
      <c r="I23" s="12">
        <f t="shared" si="0"/>
        <v>0</v>
      </c>
      <c r="J23" s="13">
        <v>6.61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.75" customHeight="1" x14ac:dyDescent="0.3">
      <c r="A24" s="28" t="s">
        <v>21</v>
      </c>
      <c r="B24" s="15">
        <v>10</v>
      </c>
      <c r="C24" s="12">
        <f>B24/17*100</f>
        <v>58.82352941176471</v>
      </c>
      <c r="D24" s="15">
        <v>5</v>
      </c>
      <c r="E24" s="12">
        <f>D24/17*100</f>
        <v>29.411764705882355</v>
      </c>
      <c r="F24" s="15">
        <v>2</v>
      </c>
      <c r="G24" s="12">
        <f>F24/17*100</f>
        <v>11.76470588235294</v>
      </c>
      <c r="H24" s="15">
        <v>0</v>
      </c>
      <c r="I24" s="12">
        <f t="shared" si="0"/>
        <v>0</v>
      </c>
      <c r="J24" s="43">
        <v>9.18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9.5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8">
    <mergeCell ref="B3:J4"/>
    <mergeCell ref="B5:C5"/>
    <mergeCell ref="D5:E5"/>
    <mergeCell ref="F5:G6"/>
    <mergeCell ref="H5:I6"/>
    <mergeCell ref="J5:J7"/>
    <mergeCell ref="B6:C6"/>
    <mergeCell ref="D6:E6"/>
  </mergeCells>
  <pageMargins left="0.7" right="0.7" top="0.32" bottom="0.7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79" workbookViewId="0">
      <selection activeCell="A2" sqref="A2"/>
    </sheetView>
  </sheetViews>
  <sheetFormatPr defaultRowHeight="14.4" x14ac:dyDescent="0.3"/>
  <cols>
    <col min="1" max="1" width="20.33203125" customWidth="1"/>
  </cols>
  <sheetData>
    <row r="1" spans="1:10" ht="17.399999999999999" x14ac:dyDescent="0.3">
      <c r="A1" s="20" t="s">
        <v>57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7.399999999999999" x14ac:dyDescent="0.3">
      <c r="A2" s="20" t="s">
        <v>66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8" x14ac:dyDescent="0.3">
      <c r="A3" s="39"/>
      <c r="B3" s="46" t="s">
        <v>34</v>
      </c>
      <c r="C3" s="47"/>
      <c r="D3" s="47"/>
      <c r="E3" s="47"/>
      <c r="F3" s="47"/>
      <c r="G3" s="47"/>
      <c r="H3" s="47"/>
      <c r="I3" s="47"/>
      <c r="J3" s="48"/>
    </row>
    <row r="4" spans="1:10" ht="18" x14ac:dyDescent="0.3">
      <c r="A4" s="15" t="s">
        <v>1</v>
      </c>
      <c r="B4" s="49"/>
      <c r="C4" s="50"/>
      <c r="D4" s="50"/>
      <c r="E4" s="50"/>
      <c r="F4" s="50"/>
      <c r="G4" s="50"/>
      <c r="H4" s="50"/>
      <c r="I4" s="50"/>
      <c r="J4" s="51"/>
    </row>
    <row r="5" spans="1:10" ht="18" x14ac:dyDescent="0.3">
      <c r="A5" s="26"/>
      <c r="B5" s="46" t="s">
        <v>2</v>
      </c>
      <c r="C5" s="47"/>
      <c r="D5" s="46" t="s">
        <v>3</v>
      </c>
      <c r="E5" s="48"/>
      <c r="F5" s="60" t="s">
        <v>4</v>
      </c>
      <c r="G5" s="48"/>
      <c r="H5" s="46" t="s">
        <v>5</v>
      </c>
      <c r="I5" s="48"/>
      <c r="J5" s="54" t="s">
        <v>6</v>
      </c>
    </row>
    <row r="6" spans="1:10" ht="18" x14ac:dyDescent="0.3">
      <c r="A6" s="26"/>
      <c r="B6" s="61" t="s">
        <v>7</v>
      </c>
      <c r="C6" s="50"/>
      <c r="D6" s="61" t="s">
        <v>7</v>
      </c>
      <c r="E6" s="51"/>
      <c r="F6" s="50"/>
      <c r="G6" s="51"/>
      <c r="H6" s="49"/>
      <c r="I6" s="51"/>
      <c r="J6" s="55"/>
    </row>
    <row r="7" spans="1:10" ht="31.2" x14ac:dyDescent="0.3">
      <c r="A7" s="7"/>
      <c r="B7" s="27" t="s">
        <v>8</v>
      </c>
      <c r="C7" s="27" t="s">
        <v>9</v>
      </c>
      <c r="D7" s="27" t="s">
        <v>8</v>
      </c>
      <c r="E7" s="27" t="s">
        <v>9</v>
      </c>
      <c r="F7" s="8" t="s">
        <v>8</v>
      </c>
      <c r="G7" s="8" t="s">
        <v>9</v>
      </c>
      <c r="H7" s="8" t="s">
        <v>8</v>
      </c>
      <c r="I7" s="8" t="s">
        <v>9</v>
      </c>
      <c r="J7" s="56"/>
    </row>
    <row r="8" spans="1:10" ht="18" x14ac:dyDescent="0.3">
      <c r="A8" s="35" t="s">
        <v>10</v>
      </c>
      <c r="B8" s="15">
        <v>3</v>
      </c>
      <c r="C8" s="12">
        <v>18</v>
      </c>
      <c r="D8" s="15">
        <v>2</v>
      </c>
      <c r="E8" s="12">
        <f t="shared" ref="E8:E24" si="0">D8/16*100</f>
        <v>12.5</v>
      </c>
      <c r="F8" s="15">
        <v>6</v>
      </c>
      <c r="G8" s="12">
        <f t="shared" ref="G8:G24" si="1">F8/16*100</f>
        <v>37.5</v>
      </c>
      <c r="H8" s="15">
        <v>5</v>
      </c>
      <c r="I8" s="12">
        <f t="shared" ref="I8:I24" si="2">H8/16*100</f>
        <v>31.25</v>
      </c>
      <c r="J8" s="13">
        <v>5.69</v>
      </c>
    </row>
    <row r="9" spans="1:10" ht="27.6" x14ac:dyDescent="0.3">
      <c r="A9" s="35" t="s">
        <v>11</v>
      </c>
      <c r="B9" s="15">
        <v>2</v>
      </c>
      <c r="C9" s="12">
        <f>B9/16*100</f>
        <v>12.5</v>
      </c>
      <c r="D9" s="15">
        <v>3</v>
      </c>
      <c r="E9" s="12">
        <v>18</v>
      </c>
      <c r="F9" s="15">
        <v>5</v>
      </c>
      <c r="G9" s="12">
        <f t="shared" si="1"/>
        <v>31.25</v>
      </c>
      <c r="H9" s="15">
        <v>6</v>
      </c>
      <c r="I9" s="12">
        <f t="shared" si="2"/>
        <v>37.5</v>
      </c>
      <c r="J9" s="13">
        <v>5.25</v>
      </c>
    </row>
    <row r="10" spans="1:10" ht="27.6" x14ac:dyDescent="0.3">
      <c r="A10" s="35" t="s">
        <v>12</v>
      </c>
      <c r="B10" s="15">
        <v>2</v>
      </c>
      <c r="C10" s="12">
        <f t="shared" ref="C10:C24" si="3">B10/16*100</f>
        <v>12.5</v>
      </c>
      <c r="D10" s="15">
        <v>3</v>
      </c>
      <c r="E10" s="12">
        <v>18</v>
      </c>
      <c r="F10" s="15">
        <v>4</v>
      </c>
      <c r="G10" s="12">
        <f t="shared" si="1"/>
        <v>25</v>
      </c>
      <c r="H10" s="15">
        <v>7</v>
      </c>
      <c r="I10" s="12">
        <f t="shared" si="2"/>
        <v>43.75</v>
      </c>
      <c r="J10" s="13">
        <v>5</v>
      </c>
    </row>
    <row r="11" spans="1:10" ht="18" x14ac:dyDescent="0.3">
      <c r="A11" s="35" t="s">
        <v>13</v>
      </c>
      <c r="B11" s="15">
        <v>3</v>
      </c>
      <c r="C11" s="12">
        <f t="shared" si="3"/>
        <v>18.75</v>
      </c>
      <c r="D11" s="15">
        <v>3</v>
      </c>
      <c r="E11" s="12">
        <f t="shared" si="0"/>
        <v>18.75</v>
      </c>
      <c r="F11" s="15">
        <v>5</v>
      </c>
      <c r="G11" s="12">
        <f t="shared" si="1"/>
        <v>31.25</v>
      </c>
      <c r="H11" s="15">
        <v>5</v>
      </c>
      <c r="I11" s="12">
        <f t="shared" si="2"/>
        <v>31.25</v>
      </c>
      <c r="J11" s="13">
        <v>6.13</v>
      </c>
    </row>
    <row r="12" spans="1:10" ht="18" x14ac:dyDescent="0.3">
      <c r="A12" s="35" t="s">
        <v>24</v>
      </c>
      <c r="B12" s="15">
        <v>3</v>
      </c>
      <c r="C12" s="12">
        <f t="shared" si="3"/>
        <v>18.75</v>
      </c>
      <c r="D12" s="15">
        <v>3</v>
      </c>
      <c r="E12" s="12">
        <f t="shared" si="0"/>
        <v>18.75</v>
      </c>
      <c r="F12" s="15">
        <v>5</v>
      </c>
      <c r="G12" s="12">
        <f t="shared" si="1"/>
        <v>31.25</v>
      </c>
      <c r="H12" s="15">
        <v>5</v>
      </c>
      <c r="I12" s="12">
        <f t="shared" si="2"/>
        <v>31.25</v>
      </c>
      <c r="J12" s="13">
        <v>5.56</v>
      </c>
    </row>
    <row r="13" spans="1:10" ht="18" x14ac:dyDescent="0.3">
      <c r="A13" s="35" t="s">
        <v>25</v>
      </c>
      <c r="B13" s="15">
        <v>2</v>
      </c>
      <c r="C13" s="12">
        <f t="shared" si="3"/>
        <v>12.5</v>
      </c>
      <c r="D13" s="15">
        <v>4</v>
      </c>
      <c r="E13" s="12">
        <f t="shared" si="0"/>
        <v>25</v>
      </c>
      <c r="F13" s="15">
        <v>5</v>
      </c>
      <c r="G13" s="12">
        <f t="shared" si="1"/>
        <v>31.25</v>
      </c>
      <c r="H13" s="15">
        <v>5</v>
      </c>
      <c r="I13" s="12">
        <f t="shared" si="2"/>
        <v>31.25</v>
      </c>
      <c r="J13" s="13">
        <v>5.63</v>
      </c>
    </row>
    <row r="14" spans="1:10" ht="18" x14ac:dyDescent="0.3">
      <c r="A14" s="35" t="s">
        <v>35</v>
      </c>
      <c r="B14" s="15">
        <v>3</v>
      </c>
      <c r="C14" s="12">
        <v>18</v>
      </c>
      <c r="D14" s="15">
        <v>3</v>
      </c>
      <c r="E14" s="12">
        <f t="shared" si="0"/>
        <v>18.75</v>
      </c>
      <c r="F14" s="15">
        <v>6</v>
      </c>
      <c r="G14" s="12">
        <f t="shared" si="1"/>
        <v>37.5</v>
      </c>
      <c r="H14" s="15">
        <v>4</v>
      </c>
      <c r="I14" s="12">
        <f t="shared" si="2"/>
        <v>25</v>
      </c>
      <c r="J14" s="13">
        <v>6.13</v>
      </c>
    </row>
    <row r="15" spans="1:10" ht="18" x14ac:dyDescent="0.3">
      <c r="A15" s="35" t="s">
        <v>27</v>
      </c>
      <c r="B15" s="15">
        <v>3</v>
      </c>
      <c r="C15" s="12">
        <v>18</v>
      </c>
      <c r="D15" s="15">
        <v>2</v>
      </c>
      <c r="E15" s="12">
        <f t="shared" si="0"/>
        <v>12.5</v>
      </c>
      <c r="F15" s="15">
        <v>5</v>
      </c>
      <c r="G15" s="12">
        <f t="shared" si="1"/>
        <v>31.25</v>
      </c>
      <c r="H15" s="15">
        <v>6</v>
      </c>
      <c r="I15" s="12">
        <f t="shared" si="2"/>
        <v>37.5</v>
      </c>
      <c r="J15" s="13">
        <v>5.19</v>
      </c>
    </row>
    <row r="16" spans="1:10" ht="18" x14ac:dyDescent="0.3">
      <c r="A16" s="35" t="s">
        <v>32</v>
      </c>
      <c r="B16" s="15">
        <v>2</v>
      </c>
      <c r="C16" s="12">
        <f t="shared" si="3"/>
        <v>12.5</v>
      </c>
      <c r="D16" s="15">
        <v>3</v>
      </c>
      <c r="E16" s="12">
        <v>18</v>
      </c>
      <c r="F16" s="15">
        <v>4</v>
      </c>
      <c r="G16" s="12">
        <f t="shared" si="1"/>
        <v>25</v>
      </c>
      <c r="H16" s="15">
        <v>7</v>
      </c>
      <c r="I16" s="12">
        <f t="shared" si="2"/>
        <v>43.75</v>
      </c>
      <c r="J16" s="13">
        <v>5.0599999999999996</v>
      </c>
    </row>
    <row r="17" spans="1:10" ht="18" x14ac:dyDescent="0.3">
      <c r="A17" s="35" t="s">
        <v>28</v>
      </c>
      <c r="B17" s="15">
        <v>1</v>
      </c>
      <c r="C17" s="12">
        <f t="shared" si="3"/>
        <v>6.25</v>
      </c>
      <c r="D17" s="15">
        <v>5</v>
      </c>
      <c r="E17" s="12">
        <f t="shared" si="0"/>
        <v>31.25</v>
      </c>
      <c r="F17" s="15">
        <v>4</v>
      </c>
      <c r="G17" s="12">
        <f t="shared" si="1"/>
        <v>25</v>
      </c>
      <c r="H17" s="15">
        <v>6</v>
      </c>
      <c r="I17" s="12">
        <f t="shared" si="2"/>
        <v>37.5</v>
      </c>
      <c r="J17" s="13">
        <v>5.56</v>
      </c>
    </row>
    <row r="18" spans="1:10" ht="18" x14ac:dyDescent="0.3">
      <c r="A18" s="35" t="s">
        <v>29</v>
      </c>
      <c r="B18" s="15">
        <v>2</v>
      </c>
      <c r="C18" s="12">
        <f t="shared" si="3"/>
        <v>12.5</v>
      </c>
      <c r="D18" s="15">
        <v>3</v>
      </c>
      <c r="E18" s="12">
        <v>18</v>
      </c>
      <c r="F18" s="15">
        <v>6</v>
      </c>
      <c r="G18" s="12">
        <f t="shared" si="1"/>
        <v>37.5</v>
      </c>
      <c r="H18" s="15">
        <v>5</v>
      </c>
      <c r="I18" s="12">
        <f t="shared" si="2"/>
        <v>31.25</v>
      </c>
      <c r="J18" s="13">
        <v>5.38</v>
      </c>
    </row>
    <row r="19" spans="1:10" ht="18" x14ac:dyDescent="0.3">
      <c r="A19" s="35" t="s">
        <v>36</v>
      </c>
      <c r="B19" s="15">
        <v>3</v>
      </c>
      <c r="C19" s="12">
        <v>18</v>
      </c>
      <c r="D19" s="15">
        <v>2</v>
      </c>
      <c r="E19" s="12">
        <f t="shared" si="0"/>
        <v>12.5</v>
      </c>
      <c r="F19" s="15">
        <v>4</v>
      </c>
      <c r="G19" s="12">
        <f t="shared" si="1"/>
        <v>25</v>
      </c>
      <c r="H19" s="15">
        <v>7</v>
      </c>
      <c r="I19" s="12">
        <f t="shared" si="2"/>
        <v>43.75</v>
      </c>
      <c r="J19" s="13">
        <v>5.25</v>
      </c>
    </row>
    <row r="20" spans="1:10" ht="18" x14ac:dyDescent="0.3">
      <c r="A20" s="35" t="s">
        <v>33</v>
      </c>
      <c r="B20" s="15">
        <v>1</v>
      </c>
      <c r="C20" s="12">
        <f t="shared" si="3"/>
        <v>6.25</v>
      </c>
      <c r="D20" s="15">
        <v>2</v>
      </c>
      <c r="E20" s="12">
        <f t="shared" si="0"/>
        <v>12.5</v>
      </c>
      <c r="F20" s="15">
        <v>4</v>
      </c>
      <c r="G20" s="12">
        <f t="shared" si="1"/>
        <v>25</v>
      </c>
      <c r="H20" s="15">
        <v>9</v>
      </c>
      <c r="I20" s="12">
        <f t="shared" si="2"/>
        <v>56.25</v>
      </c>
      <c r="J20" s="13">
        <v>4.38</v>
      </c>
    </row>
    <row r="21" spans="1:10" ht="18" x14ac:dyDescent="0.3">
      <c r="A21" s="35" t="s">
        <v>30</v>
      </c>
      <c r="B21" s="15">
        <v>6</v>
      </c>
      <c r="C21" s="12">
        <f t="shared" si="3"/>
        <v>37.5</v>
      </c>
      <c r="D21" s="15">
        <v>3</v>
      </c>
      <c r="E21" s="12">
        <v>18</v>
      </c>
      <c r="F21" s="15">
        <v>3</v>
      </c>
      <c r="G21" s="12">
        <f t="shared" si="1"/>
        <v>18.75</v>
      </c>
      <c r="H21" s="15">
        <v>4</v>
      </c>
      <c r="I21" s="12">
        <f t="shared" si="2"/>
        <v>25</v>
      </c>
      <c r="J21" s="13">
        <v>7.25</v>
      </c>
    </row>
    <row r="22" spans="1:10" ht="18" x14ac:dyDescent="0.3">
      <c r="A22" s="35" t="s">
        <v>19</v>
      </c>
      <c r="B22" s="15">
        <v>1</v>
      </c>
      <c r="C22" s="12">
        <f t="shared" si="3"/>
        <v>6.25</v>
      </c>
      <c r="D22" s="15">
        <v>4</v>
      </c>
      <c r="E22" s="12">
        <f t="shared" si="0"/>
        <v>25</v>
      </c>
      <c r="F22" s="15">
        <v>9</v>
      </c>
      <c r="G22" s="12">
        <f t="shared" si="1"/>
        <v>56.25</v>
      </c>
      <c r="H22" s="15">
        <v>2</v>
      </c>
      <c r="I22" s="12">
        <f t="shared" si="2"/>
        <v>12.5</v>
      </c>
      <c r="J22" s="13">
        <v>5.69</v>
      </c>
    </row>
    <row r="23" spans="1:10" ht="18" x14ac:dyDescent="0.3">
      <c r="A23" s="35" t="s">
        <v>31</v>
      </c>
      <c r="B23" s="15">
        <v>3</v>
      </c>
      <c r="C23" s="12">
        <f t="shared" si="3"/>
        <v>18.75</v>
      </c>
      <c r="D23" s="15">
        <v>5</v>
      </c>
      <c r="E23" s="12">
        <f t="shared" si="0"/>
        <v>31.25</v>
      </c>
      <c r="F23" s="15">
        <v>7</v>
      </c>
      <c r="G23" s="12">
        <f t="shared" si="1"/>
        <v>43.75</v>
      </c>
      <c r="H23" s="15">
        <v>1</v>
      </c>
      <c r="I23" s="12">
        <f t="shared" si="2"/>
        <v>6.25</v>
      </c>
      <c r="J23" s="13">
        <v>6.94</v>
      </c>
    </row>
    <row r="24" spans="1:10" ht="18" x14ac:dyDescent="0.3">
      <c r="A24" s="35" t="s">
        <v>21</v>
      </c>
      <c r="B24" s="15">
        <v>8</v>
      </c>
      <c r="C24" s="12">
        <f t="shared" si="3"/>
        <v>50</v>
      </c>
      <c r="D24" s="15">
        <v>7</v>
      </c>
      <c r="E24" s="12">
        <f t="shared" si="0"/>
        <v>43.75</v>
      </c>
      <c r="F24" s="15">
        <v>1</v>
      </c>
      <c r="G24" s="12">
        <f t="shared" si="1"/>
        <v>6.25</v>
      </c>
      <c r="H24" s="15">
        <v>0</v>
      </c>
      <c r="I24" s="12">
        <f t="shared" si="2"/>
        <v>0</v>
      </c>
      <c r="J24" s="43">
        <v>9.1300000000000008</v>
      </c>
    </row>
  </sheetData>
  <mergeCells count="8">
    <mergeCell ref="B3:J4"/>
    <mergeCell ref="B5:C5"/>
    <mergeCell ref="D5:E5"/>
    <mergeCell ref="F5:G6"/>
    <mergeCell ref="H5:I6"/>
    <mergeCell ref="J5:J7"/>
    <mergeCell ref="B6:C6"/>
    <mergeCell ref="D6:E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zoomScale="80" zoomScaleNormal="80" workbookViewId="0">
      <selection activeCell="J14" sqref="J14"/>
    </sheetView>
  </sheetViews>
  <sheetFormatPr defaultColWidth="14.44140625" defaultRowHeight="15" customHeight="1" x14ac:dyDescent="0.3"/>
  <cols>
    <col min="1" max="1" width="26.88671875" customWidth="1"/>
    <col min="2" max="2" width="10.109375" customWidth="1"/>
    <col min="3" max="3" width="8.6640625" customWidth="1"/>
    <col min="4" max="4" width="10.109375" customWidth="1"/>
    <col min="5" max="5" width="8.6640625" customWidth="1"/>
    <col min="6" max="6" width="9.6640625" customWidth="1"/>
    <col min="7" max="7" width="8.6640625" customWidth="1"/>
    <col min="8" max="8" width="9.88671875" customWidth="1"/>
    <col min="9" max="26" width="8.6640625" customWidth="1"/>
  </cols>
  <sheetData>
    <row r="1" spans="1:12" ht="17.399999999999999" x14ac:dyDescent="0.3">
      <c r="A1" s="20" t="s">
        <v>58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7.399999999999999" x14ac:dyDescent="0.3">
      <c r="A2" s="20" t="s">
        <v>67</v>
      </c>
      <c r="B2" s="23"/>
      <c r="C2" s="23"/>
      <c r="D2" s="23"/>
      <c r="E2" s="23"/>
      <c r="F2" s="23"/>
      <c r="G2" s="23"/>
      <c r="H2" s="23"/>
      <c r="I2" s="23"/>
      <c r="J2" s="23"/>
    </row>
    <row r="3" spans="1:12" ht="18" x14ac:dyDescent="0.3">
      <c r="A3" s="21"/>
      <c r="B3" s="57" t="s">
        <v>37</v>
      </c>
      <c r="C3" s="47"/>
      <c r="D3" s="47"/>
      <c r="E3" s="47"/>
      <c r="F3" s="47"/>
      <c r="G3" s="47"/>
      <c r="H3" s="47"/>
      <c r="I3" s="47"/>
      <c r="J3" s="48"/>
    </row>
    <row r="4" spans="1:12" ht="18" x14ac:dyDescent="0.3">
      <c r="A4" s="21" t="s">
        <v>1</v>
      </c>
      <c r="B4" s="49"/>
      <c r="C4" s="50"/>
      <c r="D4" s="50"/>
      <c r="E4" s="50"/>
      <c r="F4" s="50"/>
      <c r="G4" s="50"/>
      <c r="H4" s="50"/>
      <c r="I4" s="50"/>
      <c r="J4" s="51"/>
    </row>
    <row r="5" spans="1:12" ht="18.75" customHeight="1" x14ac:dyDescent="0.3">
      <c r="A5" s="21"/>
      <c r="B5" s="58" t="s">
        <v>2</v>
      </c>
      <c r="C5" s="53"/>
      <c r="D5" s="58" t="s">
        <v>3</v>
      </c>
      <c r="E5" s="53"/>
      <c r="F5" s="57" t="s">
        <v>4</v>
      </c>
      <c r="G5" s="48"/>
      <c r="H5" s="57" t="s">
        <v>5</v>
      </c>
      <c r="I5" s="48"/>
      <c r="J5" s="59" t="s">
        <v>6</v>
      </c>
    </row>
    <row r="6" spans="1:12" ht="18" x14ac:dyDescent="0.3">
      <c r="A6" s="21"/>
      <c r="B6" s="58" t="s">
        <v>7</v>
      </c>
      <c r="C6" s="53"/>
      <c r="D6" s="58" t="s">
        <v>7</v>
      </c>
      <c r="E6" s="53"/>
      <c r="F6" s="49"/>
      <c r="G6" s="51"/>
      <c r="H6" s="49"/>
      <c r="I6" s="51"/>
      <c r="J6" s="55"/>
    </row>
    <row r="7" spans="1:12" ht="31.2" x14ac:dyDescent="0.3">
      <c r="A7" s="24"/>
      <c r="B7" s="22" t="s">
        <v>8</v>
      </c>
      <c r="C7" s="22" t="s">
        <v>9</v>
      </c>
      <c r="D7" s="22" t="s">
        <v>8</v>
      </c>
      <c r="E7" s="22" t="s">
        <v>9</v>
      </c>
      <c r="F7" s="22" t="s">
        <v>8</v>
      </c>
      <c r="G7" s="22" t="s">
        <v>9</v>
      </c>
      <c r="H7" s="22" t="s">
        <v>8</v>
      </c>
      <c r="I7" s="22" t="s">
        <v>9</v>
      </c>
      <c r="J7" s="56"/>
    </row>
    <row r="8" spans="1:12" ht="17.25" customHeight="1" x14ac:dyDescent="0.3">
      <c r="A8" s="25" t="s">
        <v>10</v>
      </c>
      <c r="B8" s="15">
        <v>1</v>
      </c>
      <c r="C8" s="12">
        <f t="shared" ref="C8:I25" si="0">B8/18*100</f>
        <v>5.5555555555555554</v>
      </c>
      <c r="D8" s="15">
        <v>6</v>
      </c>
      <c r="E8" s="12">
        <f t="shared" si="0"/>
        <v>33.333333333333329</v>
      </c>
      <c r="F8" s="15">
        <v>7</v>
      </c>
      <c r="G8" s="12">
        <f t="shared" si="0"/>
        <v>38.888888888888893</v>
      </c>
      <c r="H8" s="15">
        <v>4</v>
      </c>
      <c r="I8" s="12">
        <f t="shared" si="0"/>
        <v>22.222222222222221</v>
      </c>
      <c r="J8" s="13">
        <v>5.67</v>
      </c>
    </row>
    <row r="9" spans="1:12" ht="16.5" customHeight="1" x14ac:dyDescent="0.3">
      <c r="A9" s="25" t="s">
        <v>11</v>
      </c>
      <c r="B9" s="29">
        <v>1</v>
      </c>
      <c r="C9" s="12">
        <f t="shared" si="0"/>
        <v>5.5555555555555554</v>
      </c>
      <c r="D9" s="15">
        <v>6</v>
      </c>
      <c r="E9" s="12">
        <f t="shared" si="0"/>
        <v>33.333333333333329</v>
      </c>
      <c r="F9" s="15">
        <v>6</v>
      </c>
      <c r="G9" s="12">
        <f t="shared" si="0"/>
        <v>33.333333333333329</v>
      </c>
      <c r="H9" s="15">
        <v>5</v>
      </c>
      <c r="I9" s="12">
        <f t="shared" si="0"/>
        <v>27.777777777777779</v>
      </c>
      <c r="J9" s="13">
        <v>5.61</v>
      </c>
    </row>
    <row r="10" spans="1:12" ht="18.75" customHeight="1" x14ac:dyDescent="0.3">
      <c r="A10" s="25" t="s">
        <v>12</v>
      </c>
      <c r="B10" s="29">
        <v>1</v>
      </c>
      <c r="C10" s="12">
        <f t="shared" si="0"/>
        <v>5.5555555555555554</v>
      </c>
      <c r="D10" s="15">
        <v>4</v>
      </c>
      <c r="E10" s="12">
        <f t="shared" si="0"/>
        <v>22.222222222222221</v>
      </c>
      <c r="F10" s="15">
        <v>8</v>
      </c>
      <c r="G10" s="12">
        <f t="shared" si="0"/>
        <v>44.444444444444443</v>
      </c>
      <c r="H10" s="15">
        <v>5</v>
      </c>
      <c r="I10" s="12">
        <f t="shared" si="0"/>
        <v>27.777777777777779</v>
      </c>
      <c r="J10" s="13">
        <v>4.78</v>
      </c>
      <c r="L10" s="30" t="s">
        <v>38</v>
      </c>
    </row>
    <row r="11" spans="1:12" ht="17.25" customHeight="1" x14ac:dyDescent="0.3">
      <c r="A11" s="25" t="s">
        <v>13</v>
      </c>
      <c r="B11" s="29">
        <v>1</v>
      </c>
      <c r="C11" s="12">
        <f t="shared" si="0"/>
        <v>5.5555555555555554</v>
      </c>
      <c r="D11" s="15">
        <v>4</v>
      </c>
      <c r="E11" s="12">
        <f t="shared" si="0"/>
        <v>22.222222222222221</v>
      </c>
      <c r="F11" s="15">
        <v>8</v>
      </c>
      <c r="G11" s="12">
        <f t="shared" si="0"/>
        <v>44.444444444444443</v>
      </c>
      <c r="H11" s="15">
        <v>5</v>
      </c>
      <c r="I11" s="12">
        <f t="shared" si="0"/>
        <v>27.777777777777779</v>
      </c>
      <c r="J11" s="13">
        <v>5.94</v>
      </c>
    </row>
    <row r="12" spans="1:12" ht="17.25" customHeight="1" x14ac:dyDescent="0.3">
      <c r="A12" s="25" t="s">
        <v>24</v>
      </c>
      <c r="B12" s="29">
        <v>0</v>
      </c>
      <c r="C12" s="12">
        <f t="shared" si="0"/>
        <v>0</v>
      </c>
      <c r="D12" s="15">
        <v>5</v>
      </c>
      <c r="E12" s="12">
        <f t="shared" si="0"/>
        <v>27.777777777777779</v>
      </c>
      <c r="F12" s="15">
        <v>8</v>
      </c>
      <c r="G12" s="12">
        <f t="shared" si="0"/>
        <v>44.444444444444443</v>
      </c>
      <c r="H12" s="15">
        <v>5</v>
      </c>
      <c r="I12" s="12">
        <f t="shared" si="0"/>
        <v>27.777777777777779</v>
      </c>
      <c r="J12" s="13">
        <v>5.61</v>
      </c>
    </row>
    <row r="13" spans="1:12" ht="20.25" customHeight="1" x14ac:dyDescent="0.3">
      <c r="A13" s="25" t="s">
        <v>25</v>
      </c>
      <c r="B13" s="29">
        <v>0</v>
      </c>
      <c r="C13" s="12">
        <f t="shared" si="0"/>
        <v>0</v>
      </c>
      <c r="D13" s="15">
        <v>5</v>
      </c>
      <c r="E13" s="12">
        <f t="shared" si="0"/>
        <v>27.777777777777779</v>
      </c>
      <c r="F13" s="15">
        <v>8</v>
      </c>
      <c r="G13" s="12">
        <f t="shared" si="0"/>
        <v>44.444444444444443</v>
      </c>
      <c r="H13" s="15">
        <v>5</v>
      </c>
      <c r="I13" s="12">
        <f t="shared" si="0"/>
        <v>27.777777777777779</v>
      </c>
      <c r="J13" s="13">
        <v>5.39</v>
      </c>
    </row>
    <row r="14" spans="1:12" ht="21" customHeight="1" x14ac:dyDescent="0.3">
      <c r="A14" s="25" t="s">
        <v>39</v>
      </c>
      <c r="B14" s="29">
        <v>2</v>
      </c>
      <c r="C14" s="12">
        <f t="shared" si="0"/>
        <v>11.111111111111111</v>
      </c>
      <c r="D14" s="15">
        <v>6</v>
      </c>
      <c r="E14" s="12">
        <f t="shared" si="0"/>
        <v>33.333333333333329</v>
      </c>
      <c r="F14" s="15">
        <v>5</v>
      </c>
      <c r="G14" s="12">
        <f t="shared" si="0"/>
        <v>27.777777777777779</v>
      </c>
      <c r="H14" s="15">
        <v>5</v>
      </c>
      <c r="I14" s="12">
        <f t="shared" si="0"/>
        <v>27.777777777777779</v>
      </c>
      <c r="J14" s="13">
        <v>6.33</v>
      </c>
    </row>
    <row r="15" spans="1:12" ht="18" x14ac:dyDescent="0.3">
      <c r="A15" s="25" t="s">
        <v>27</v>
      </c>
      <c r="B15" s="29">
        <v>0</v>
      </c>
      <c r="C15" s="12">
        <f t="shared" si="0"/>
        <v>0</v>
      </c>
      <c r="D15" s="15">
        <v>3</v>
      </c>
      <c r="E15" s="12">
        <v>16</v>
      </c>
      <c r="F15" s="15">
        <v>10</v>
      </c>
      <c r="G15" s="12">
        <f t="shared" si="0"/>
        <v>55.555555555555557</v>
      </c>
      <c r="H15" s="15">
        <v>5</v>
      </c>
      <c r="I15" s="12">
        <f t="shared" si="0"/>
        <v>27.777777777777779</v>
      </c>
      <c r="J15" s="13">
        <v>4.78</v>
      </c>
    </row>
    <row r="16" spans="1:12" ht="21.75" customHeight="1" x14ac:dyDescent="0.3">
      <c r="A16" s="25" t="s">
        <v>32</v>
      </c>
      <c r="B16" s="29">
        <v>0</v>
      </c>
      <c r="C16" s="12">
        <f t="shared" si="0"/>
        <v>0</v>
      </c>
      <c r="D16" s="15">
        <v>2</v>
      </c>
      <c r="E16" s="12">
        <f t="shared" si="0"/>
        <v>11.111111111111111</v>
      </c>
      <c r="F16" s="15">
        <v>10</v>
      </c>
      <c r="G16" s="12">
        <f t="shared" si="0"/>
        <v>55.555555555555557</v>
      </c>
      <c r="H16" s="15">
        <v>6</v>
      </c>
      <c r="I16" s="12">
        <f t="shared" si="0"/>
        <v>33.333333333333329</v>
      </c>
      <c r="J16" s="13">
        <v>4.5</v>
      </c>
    </row>
    <row r="17" spans="1:10" ht="18" x14ac:dyDescent="0.3">
      <c r="A17" s="25" t="s">
        <v>28</v>
      </c>
      <c r="B17" s="29">
        <v>0</v>
      </c>
      <c r="C17" s="12">
        <f t="shared" si="0"/>
        <v>0</v>
      </c>
      <c r="D17" s="15">
        <v>8</v>
      </c>
      <c r="E17" s="12">
        <f t="shared" si="0"/>
        <v>44.444444444444443</v>
      </c>
      <c r="F17" s="15">
        <v>5</v>
      </c>
      <c r="G17" s="12">
        <f t="shared" si="0"/>
        <v>27.777777777777779</v>
      </c>
      <c r="H17" s="15">
        <v>5</v>
      </c>
      <c r="I17" s="12">
        <f t="shared" si="0"/>
        <v>27.777777777777779</v>
      </c>
      <c r="J17" s="13">
        <v>5.94</v>
      </c>
    </row>
    <row r="18" spans="1:10" ht="22.5" customHeight="1" x14ac:dyDescent="0.3">
      <c r="A18" s="25" t="s">
        <v>29</v>
      </c>
      <c r="B18" s="29">
        <v>2</v>
      </c>
      <c r="C18" s="12">
        <f t="shared" si="0"/>
        <v>11.111111111111111</v>
      </c>
      <c r="D18" s="15">
        <v>5</v>
      </c>
      <c r="E18" s="12">
        <f t="shared" si="0"/>
        <v>27.777777777777779</v>
      </c>
      <c r="F18" s="15">
        <v>9</v>
      </c>
      <c r="G18" s="12">
        <f t="shared" si="0"/>
        <v>50</v>
      </c>
      <c r="H18" s="15">
        <v>2</v>
      </c>
      <c r="I18" s="12">
        <f t="shared" si="0"/>
        <v>11.111111111111111</v>
      </c>
      <c r="J18" s="13">
        <v>6.06</v>
      </c>
    </row>
    <row r="19" spans="1:10" ht="18" x14ac:dyDescent="0.3">
      <c r="A19" s="25" t="s">
        <v>36</v>
      </c>
      <c r="B19" s="29">
        <v>0</v>
      </c>
      <c r="C19" s="12">
        <f t="shared" si="0"/>
        <v>0</v>
      </c>
      <c r="D19" s="15">
        <v>3</v>
      </c>
      <c r="E19" s="12">
        <v>16</v>
      </c>
      <c r="F19" s="15">
        <v>10</v>
      </c>
      <c r="G19" s="12">
        <f t="shared" si="0"/>
        <v>55.555555555555557</v>
      </c>
      <c r="H19" s="15">
        <v>5</v>
      </c>
      <c r="I19" s="12">
        <f t="shared" si="0"/>
        <v>27.777777777777779</v>
      </c>
      <c r="J19" s="13">
        <v>4.5</v>
      </c>
    </row>
    <row r="20" spans="1:10" ht="18" x14ac:dyDescent="0.3">
      <c r="A20" s="25" t="s">
        <v>33</v>
      </c>
      <c r="B20" s="29">
        <v>0</v>
      </c>
      <c r="C20" s="12">
        <f t="shared" si="0"/>
        <v>0</v>
      </c>
      <c r="D20" s="15">
        <v>6</v>
      </c>
      <c r="E20" s="12">
        <f t="shared" si="0"/>
        <v>33.333333333333329</v>
      </c>
      <c r="F20" s="15">
        <v>7</v>
      </c>
      <c r="G20" s="12">
        <f t="shared" si="0"/>
        <v>38.888888888888893</v>
      </c>
      <c r="H20" s="15">
        <v>5</v>
      </c>
      <c r="I20" s="12">
        <f t="shared" si="0"/>
        <v>27.777777777777779</v>
      </c>
      <c r="J20" s="13">
        <v>4.8899999999999997</v>
      </c>
    </row>
    <row r="21" spans="1:10" ht="18.75" customHeight="1" x14ac:dyDescent="0.3">
      <c r="A21" s="25" t="s">
        <v>30</v>
      </c>
      <c r="B21" s="29">
        <v>4</v>
      </c>
      <c r="C21" s="12">
        <f t="shared" si="0"/>
        <v>22.222222222222221</v>
      </c>
      <c r="D21" s="15">
        <v>9</v>
      </c>
      <c r="E21" s="12">
        <f t="shared" si="0"/>
        <v>50</v>
      </c>
      <c r="F21" s="15">
        <v>4</v>
      </c>
      <c r="G21" s="12">
        <f t="shared" si="0"/>
        <v>22.222222222222221</v>
      </c>
      <c r="H21" s="15">
        <v>1</v>
      </c>
      <c r="I21" s="12">
        <f t="shared" si="0"/>
        <v>5.5555555555555554</v>
      </c>
      <c r="J21" s="13">
        <v>7.5</v>
      </c>
    </row>
    <row r="22" spans="1:10" ht="21.75" customHeight="1" x14ac:dyDescent="0.3">
      <c r="A22" s="25" t="s">
        <v>19</v>
      </c>
      <c r="B22" s="29">
        <v>2</v>
      </c>
      <c r="C22" s="12">
        <f t="shared" si="0"/>
        <v>11.111111111111111</v>
      </c>
      <c r="D22" s="15">
        <v>5</v>
      </c>
      <c r="E22" s="12">
        <f t="shared" si="0"/>
        <v>27.777777777777779</v>
      </c>
      <c r="F22" s="15">
        <v>8</v>
      </c>
      <c r="G22" s="12">
        <f t="shared" si="0"/>
        <v>44.444444444444443</v>
      </c>
      <c r="H22" s="15">
        <v>3</v>
      </c>
      <c r="I22" s="12">
        <f t="shared" si="0"/>
        <v>16.666666666666664</v>
      </c>
      <c r="J22" s="13">
        <v>5.94</v>
      </c>
    </row>
    <row r="23" spans="1:10" ht="18.75" customHeight="1" x14ac:dyDescent="0.3">
      <c r="A23" s="25" t="s">
        <v>31</v>
      </c>
      <c r="B23" s="29">
        <v>2</v>
      </c>
      <c r="C23" s="12">
        <f t="shared" si="0"/>
        <v>11.111111111111111</v>
      </c>
      <c r="D23" s="29">
        <v>6</v>
      </c>
      <c r="E23" s="12">
        <f>D23/18*100</f>
        <v>33.333333333333329</v>
      </c>
      <c r="F23" s="15">
        <v>10</v>
      </c>
      <c r="G23" s="12">
        <f t="shared" si="0"/>
        <v>55.555555555555557</v>
      </c>
      <c r="H23" s="15">
        <v>0</v>
      </c>
      <c r="I23" s="12">
        <f t="shared" si="0"/>
        <v>0</v>
      </c>
      <c r="J23" s="13">
        <v>6.61</v>
      </c>
    </row>
    <row r="24" spans="1:10" ht="15.75" customHeight="1" x14ac:dyDescent="0.3">
      <c r="A24" s="25" t="s">
        <v>21</v>
      </c>
      <c r="B24" s="29">
        <v>6</v>
      </c>
      <c r="C24" s="12">
        <f>B24/17*100</f>
        <v>35.294117647058826</v>
      </c>
      <c r="D24" s="15">
        <v>11</v>
      </c>
      <c r="E24" s="12">
        <f>D24/17*100</f>
        <v>64.705882352941174</v>
      </c>
      <c r="F24" s="15">
        <v>0</v>
      </c>
      <c r="G24" s="12">
        <f t="shared" si="0"/>
        <v>0</v>
      </c>
      <c r="H24" s="15">
        <v>0</v>
      </c>
      <c r="I24" s="12">
        <f t="shared" si="0"/>
        <v>0</v>
      </c>
      <c r="J24" s="13">
        <v>9.1199999999999992</v>
      </c>
    </row>
    <row r="25" spans="1:10" ht="15.75" customHeight="1" x14ac:dyDescent="0.3">
      <c r="A25" s="25" t="s">
        <v>40</v>
      </c>
      <c r="B25" s="29">
        <v>0</v>
      </c>
      <c r="C25" s="12">
        <f t="shared" si="0"/>
        <v>0</v>
      </c>
      <c r="D25" s="15">
        <v>8</v>
      </c>
      <c r="E25" s="12">
        <f t="shared" si="0"/>
        <v>44.444444444444443</v>
      </c>
      <c r="F25" s="15">
        <v>5</v>
      </c>
      <c r="G25" s="12">
        <f t="shared" si="0"/>
        <v>27.777777777777779</v>
      </c>
      <c r="H25" s="15">
        <v>5</v>
      </c>
      <c r="I25" s="12">
        <f t="shared" si="0"/>
        <v>27.777777777777779</v>
      </c>
      <c r="J25" s="43">
        <v>5.78</v>
      </c>
    </row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8">
    <mergeCell ref="B3:J4"/>
    <mergeCell ref="B5:C5"/>
    <mergeCell ref="D5:E5"/>
    <mergeCell ref="F5:G6"/>
    <mergeCell ref="H5:I6"/>
    <mergeCell ref="J5:J7"/>
    <mergeCell ref="B6:C6"/>
    <mergeCell ref="D6:E6"/>
  </mergeCells>
  <pageMargins left="0.7" right="0.7" top="0.75" bottom="0.75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zoomScale="80" zoomScaleNormal="80" workbookViewId="0">
      <selection activeCell="J22" sqref="J22"/>
    </sheetView>
  </sheetViews>
  <sheetFormatPr defaultColWidth="14.44140625" defaultRowHeight="15" customHeight="1" x14ac:dyDescent="0.3"/>
  <cols>
    <col min="1" max="1" width="32" customWidth="1"/>
    <col min="2" max="2" width="11.6640625" customWidth="1"/>
    <col min="3" max="3" width="8.6640625" customWidth="1"/>
    <col min="4" max="4" width="11.6640625" customWidth="1"/>
    <col min="5" max="5" width="8.6640625" customWidth="1"/>
    <col min="6" max="6" width="11" customWidth="1"/>
    <col min="7" max="7" width="8.6640625" customWidth="1"/>
    <col min="8" max="8" width="10.6640625" customWidth="1"/>
    <col min="9" max="26" width="8.6640625" customWidth="1"/>
  </cols>
  <sheetData>
    <row r="1" spans="1:10" ht="17.399999999999999" x14ac:dyDescent="0.3">
      <c r="A1" s="31" t="s">
        <v>59</v>
      </c>
      <c r="B1" s="3"/>
      <c r="C1" s="3"/>
      <c r="D1" s="3"/>
      <c r="E1" s="3"/>
      <c r="F1" s="3"/>
      <c r="G1" s="3"/>
      <c r="H1" s="3"/>
      <c r="I1" s="3"/>
      <c r="J1" s="3"/>
    </row>
    <row r="2" spans="1:10" ht="17.399999999999999" x14ac:dyDescent="0.3">
      <c r="A2" s="32" t="s">
        <v>66</v>
      </c>
      <c r="B2" s="3"/>
      <c r="C2" s="3"/>
      <c r="D2" s="3"/>
      <c r="E2" s="3"/>
      <c r="F2" s="3"/>
      <c r="G2" s="3"/>
      <c r="H2" s="3"/>
      <c r="I2" s="3"/>
      <c r="J2" s="3"/>
    </row>
    <row r="3" spans="1:10" ht="18" x14ac:dyDescent="0.3">
      <c r="A3" s="5"/>
      <c r="B3" s="62" t="s">
        <v>41</v>
      </c>
      <c r="C3" s="47"/>
      <c r="D3" s="47"/>
      <c r="E3" s="47"/>
      <c r="F3" s="47"/>
      <c r="G3" s="47"/>
      <c r="H3" s="47"/>
      <c r="I3" s="47"/>
      <c r="J3" s="48"/>
    </row>
    <row r="4" spans="1:10" ht="18" x14ac:dyDescent="0.3">
      <c r="A4" s="5" t="s">
        <v>1</v>
      </c>
      <c r="B4" s="49"/>
      <c r="C4" s="50"/>
      <c r="D4" s="50"/>
      <c r="E4" s="50"/>
      <c r="F4" s="50"/>
      <c r="G4" s="50"/>
      <c r="H4" s="50"/>
      <c r="I4" s="50"/>
      <c r="J4" s="51"/>
    </row>
    <row r="5" spans="1:10" ht="18.75" customHeight="1" x14ac:dyDescent="0.3">
      <c r="A5" s="5"/>
      <c r="B5" s="63" t="s">
        <v>2</v>
      </c>
      <c r="C5" s="53"/>
      <c r="D5" s="63" t="s">
        <v>3</v>
      </c>
      <c r="E5" s="53"/>
      <c r="F5" s="62" t="s">
        <v>4</v>
      </c>
      <c r="G5" s="48"/>
      <c r="H5" s="62" t="s">
        <v>5</v>
      </c>
      <c r="I5" s="48"/>
      <c r="J5" s="64" t="s">
        <v>6</v>
      </c>
    </row>
    <row r="6" spans="1:10" ht="18" x14ac:dyDescent="0.3">
      <c r="A6" s="5"/>
      <c r="B6" s="63" t="s">
        <v>7</v>
      </c>
      <c r="C6" s="53"/>
      <c r="D6" s="63" t="s">
        <v>7</v>
      </c>
      <c r="E6" s="53"/>
      <c r="F6" s="49"/>
      <c r="G6" s="51"/>
      <c r="H6" s="49"/>
      <c r="I6" s="51"/>
      <c r="J6" s="55"/>
    </row>
    <row r="7" spans="1:10" ht="31.2" x14ac:dyDescent="0.3">
      <c r="A7" s="7"/>
      <c r="B7" s="33" t="s">
        <v>8</v>
      </c>
      <c r="C7" s="33" t="s">
        <v>9</v>
      </c>
      <c r="D7" s="33" t="s">
        <v>8</v>
      </c>
      <c r="E7" s="33" t="s">
        <v>9</v>
      </c>
      <c r="F7" s="33" t="s">
        <v>8</v>
      </c>
      <c r="G7" s="33" t="s">
        <v>9</v>
      </c>
      <c r="H7" s="33" t="s">
        <v>8</v>
      </c>
      <c r="I7" s="33" t="s">
        <v>9</v>
      </c>
      <c r="J7" s="56"/>
    </row>
    <row r="8" spans="1:10" ht="16.5" customHeight="1" x14ac:dyDescent="0.3">
      <c r="A8" s="28" t="s">
        <v>10</v>
      </c>
      <c r="B8" s="29">
        <v>1</v>
      </c>
      <c r="C8" s="10">
        <f t="shared" ref="C8:I23" si="0">B8/15*100</f>
        <v>6.666666666666667</v>
      </c>
      <c r="D8" s="9">
        <v>8</v>
      </c>
      <c r="E8" s="10">
        <f t="shared" si="0"/>
        <v>53.333333333333336</v>
      </c>
      <c r="F8" s="9">
        <v>4</v>
      </c>
      <c r="G8" s="10">
        <f t="shared" si="0"/>
        <v>26.666666666666668</v>
      </c>
      <c r="H8" s="10">
        <v>2</v>
      </c>
      <c r="I8" s="10">
        <f t="shared" si="0"/>
        <v>13.333333333333334</v>
      </c>
      <c r="J8" s="13">
        <v>6.87</v>
      </c>
    </row>
    <row r="9" spans="1:10" ht="16.5" customHeight="1" x14ac:dyDescent="0.3">
      <c r="A9" s="28" t="s">
        <v>11</v>
      </c>
      <c r="B9" s="29">
        <v>1</v>
      </c>
      <c r="C9" s="10">
        <f t="shared" si="0"/>
        <v>6.666666666666667</v>
      </c>
      <c r="D9" s="9">
        <v>9</v>
      </c>
      <c r="E9" s="10">
        <f t="shared" si="0"/>
        <v>60</v>
      </c>
      <c r="F9" s="9">
        <v>5</v>
      </c>
      <c r="G9" s="10">
        <f t="shared" si="0"/>
        <v>33.333333333333329</v>
      </c>
      <c r="H9" s="10">
        <v>0</v>
      </c>
      <c r="I9" s="10">
        <f t="shared" si="0"/>
        <v>0</v>
      </c>
      <c r="J9" s="13">
        <v>7.4</v>
      </c>
    </row>
    <row r="10" spans="1:10" ht="19.5" customHeight="1" x14ac:dyDescent="0.3">
      <c r="A10" s="28" t="s">
        <v>12</v>
      </c>
      <c r="B10" s="34">
        <v>3</v>
      </c>
      <c r="C10" s="10">
        <f t="shared" si="0"/>
        <v>20</v>
      </c>
      <c r="D10" s="12">
        <v>3</v>
      </c>
      <c r="E10" s="10">
        <f t="shared" si="0"/>
        <v>20</v>
      </c>
      <c r="F10" s="12">
        <v>5</v>
      </c>
      <c r="G10" s="10">
        <f t="shared" si="0"/>
        <v>33.333333333333329</v>
      </c>
      <c r="H10" s="12">
        <v>4</v>
      </c>
      <c r="I10" s="10">
        <f t="shared" si="0"/>
        <v>26.666666666666668</v>
      </c>
      <c r="J10" s="13">
        <v>6</v>
      </c>
    </row>
    <row r="11" spans="1:10" ht="18" customHeight="1" x14ac:dyDescent="0.3">
      <c r="A11" s="28" t="s">
        <v>13</v>
      </c>
      <c r="B11" s="15">
        <v>1</v>
      </c>
      <c r="C11" s="10">
        <f t="shared" si="0"/>
        <v>6.666666666666667</v>
      </c>
      <c r="D11" s="12">
        <v>9</v>
      </c>
      <c r="E11" s="10">
        <f t="shared" si="0"/>
        <v>60</v>
      </c>
      <c r="F11" s="12">
        <v>4</v>
      </c>
      <c r="G11" s="10">
        <v>26</v>
      </c>
      <c r="H11" s="12">
        <v>1</v>
      </c>
      <c r="I11" s="10">
        <f t="shared" si="0"/>
        <v>6.666666666666667</v>
      </c>
      <c r="J11" s="13">
        <v>7.13</v>
      </c>
    </row>
    <row r="12" spans="1:10" ht="16.5" customHeight="1" x14ac:dyDescent="0.3">
      <c r="A12" s="28" t="s">
        <v>24</v>
      </c>
      <c r="B12" s="15">
        <v>1</v>
      </c>
      <c r="C12" s="10">
        <f t="shared" si="0"/>
        <v>6.666666666666667</v>
      </c>
      <c r="D12" s="12">
        <v>8</v>
      </c>
      <c r="E12" s="10">
        <f t="shared" si="0"/>
        <v>53.333333333333336</v>
      </c>
      <c r="F12" s="12">
        <v>6</v>
      </c>
      <c r="G12" s="10">
        <f t="shared" si="0"/>
        <v>40</v>
      </c>
      <c r="H12" s="12">
        <v>0</v>
      </c>
      <c r="I12" s="10">
        <f t="shared" si="0"/>
        <v>0</v>
      </c>
      <c r="J12" s="13">
        <v>6.8</v>
      </c>
    </row>
    <row r="13" spans="1:10" ht="17.25" customHeight="1" x14ac:dyDescent="0.3">
      <c r="A13" s="28" t="s">
        <v>25</v>
      </c>
      <c r="B13" s="15">
        <v>1</v>
      </c>
      <c r="C13" s="10">
        <f t="shared" si="0"/>
        <v>6.666666666666667</v>
      </c>
      <c r="D13" s="12">
        <v>5</v>
      </c>
      <c r="E13" s="10">
        <f t="shared" si="0"/>
        <v>33.333333333333329</v>
      </c>
      <c r="F13" s="12">
        <v>8</v>
      </c>
      <c r="G13" s="10">
        <f t="shared" si="0"/>
        <v>53.333333333333336</v>
      </c>
      <c r="H13" s="12">
        <v>1</v>
      </c>
      <c r="I13" s="10">
        <f t="shared" si="0"/>
        <v>6.666666666666667</v>
      </c>
      <c r="J13" s="13">
        <v>6.27</v>
      </c>
    </row>
    <row r="14" spans="1:10" ht="18" customHeight="1" x14ac:dyDescent="0.3">
      <c r="A14" s="28" t="s">
        <v>42</v>
      </c>
      <c r="B14" s="15">
        <v>3</v>
      </c>
      <c r="C14" s="10">
        <f t="shared" si="0"/>
        <v>20</v>
      </c>
      <c r="D14" s="12">
        <v>8</v>
      </c>
      <c r="E14" s="10">
        <f t="shared" si="0"/>
        <v>53.333333333333336</v>
      </c>
      <c r="F14" s="12">
        <v>4</v>
      </c>
      <c r="G14" s="10">
        <f t="shared" si="0"/>
        <v>26.666666666666668</v>
      </c>
      <c r="H14" s="12">
        <v>0</v>
      </c>
      <c r="I14" s="10">
        <f t="shared" si="0"/>
        <v>0</v>
      </c>
      <c r="J14" s="13">
        <v>7.33</v>
      </c>
    </row>
    <row r="15" spans="1:10" ht="18" customHeight="1" x14ac:dyDescent="0.3">
      <c r="A15" s="28" t="s">
        <v>35</v>
      </c>
      <c r="B15" s="15">
        <v>4</v>
      </c>
      <c r="C15" s="10">
        <f t="shared" si="0"/>
        <v>26.666666666666668</v>
      </c>
      <c r="D15" s="12">
        <v>6</v>
      </c>
      <c r="E15" s="10">
        <f t="shared" si="0"/>
        <v>40</v>
      </c>
      <c r="F15" s="12">
        <v>5</v>
      </c>
      <c r="G15" s="10">
        <f t="shared" si="0"/>
        <v>33.333333333333329</v>
      </c>
      <c r="H15" s="12">
        <v>0</v>
      </c>
      <c r="I15" s="10">
        <f t="shared" si="0"/>
        <v>0</v>
      </c>
      <c r="J15" s="13">
        <v>7.67</v>
      </c>
    </row>
    <row r="16" spans="1:10" ht="27.6" x14ac:dyDescent="0.3">
      <c r="A16" s="35" t="s">
        <v>44</v>
      </c>
      <c r="B16" s="15">
        <v>0</v>
      </c>
      <c r="C16" s="10">
        <f t="shared" si="0"/>
        <v>0</v>
      </c>
      <c r="D16" s="12">
        <v>5</v>
      </c>
      <c r="E16" s="10">
        <f t="shared" si="0"/>
        <v>33.333333333333329</v>
      </c>
      <c r="F16" s="12">
        <v>10</v>
      </c>
      <c r="G16" s="10">
        <f t="shared" si="0"/>
        <v>66.666666666666657</v>
      </c>
      <c r="H16" s="12">
        <v>0</v>
      </c>
      <c r="I16" s="10">
        <f t="shared" si="0"/>
        <v>0</v>
      </c>
      <c r="J16" s="13">
        <v>5.87</v>
      </c>
    </row>
    <row r="17" spans="1:10" ht="17.25" customHeight="1" x14ac:dyDescent="0.3">
      <c r="A17" s="28" t="s">
        <v>28</v>
      </c>
      <c r="B17" s="15">
        <v>2</v>
      </c>
      <c r="C17" s="10">
        <f t="shared" si="0"/>
        <v>13.333333333333334</v>
      </c>
      <c r="D17" s="12">
        <v>6</v>
      </c>
      <c r="E17" s="10">
        <f t="shared" si="0"/>
        <v>40</v>
      </c>
      <c r="F17" s="12">
        <v>6</v>
      </c>
      <c r="G17" s="10">
        <f t="shared" si="0"/>
        <v>40</v>
      </c>
      <c r="H17" s="12">
        <v>1</v>
      </c>
      <c r="I17" s="10">
        <f t="shared" si="0"/>
        <v>6.666666666666667</v>
      </c>
      <c r="J17" s="13">
        <v>7</v>
      </c>
    </row>
    <row r="18" spans="1:10" ht="18" x14ac:dyDescent="0.3">
      <c r="A18" s="28" t="s">
        <v>29</v>
      </c>
      <c r="B18" s="29">
        <v>1</v>
      </c>
      <c r="C18" s="10">
        <f t="shared" si="0"/>
        <v>6.666666666666667</v>
      </c>
      <c r="D18" s="9">
        <v>8</v>
      </c>
      <c r="E18" s="10">
        <f t="shared" si="0"/>
        <v>53.333333333333336</v>
      </c>
      <c r="F18" s="9">
        <v>6</v>
      </c>
      <c r="G18" s="10">
        <f t="shared" si="0"/>
        <v>40</v>
      </c>
      <c r="H18" s="9">
        <v>0</v>
      </c>
      <c r="I18" s="10">
        <f t="shared" si="0"/>
        <v>0</v>
      </c>
      <c r="J18" s="65">
        <v>6.8</v>
      </c>
    </row>
    <row r="19" spans="1:10" ht="16.5" customHeight="1" x14ac:dyDescent="0.3">
      <c r="A19" s="28" t="s">
        <v>36</v>
      </c>
      <c r="B19" s="15">
        <v>0</v>
      </c>
      <c r="C19" s="10">
        <f t="shared" si="0"/>
        <v>0</v>
      </c>
      <c r="D19" s="12">
        <v>5</v>
      </c>
      <c r="E19" s="10">
        <f t="shared" si="0"/>
        <v>33.333333333333329</v>
      </c>
      <c r="F19" s="12">
        <v>8</v>
      </c>
      <c r="G19" s="10">
        <v>54</v>
      </c>
      <c r="H19" s="12">
        <v>2</v>
      </c>
      <c r="I19" s="10">
        <f t="shared" si="0"/>
        <v>13.333333333333334</v>
      </c>
      <c r="J19" s="66">
        <v>5.73</v>
      </c>
    </row>
    <row r="20" spans="1:10" ht="18" x14ac:dyDescent="0.3">
      <c r="A20" s="28" t="s">
        <v>33</v>
      </c>
      <c r="B20" s="15">
        <v>0</v>
      </c>
      <c r="C20" s="10">
        <f t="shared" si="0"/>
        <v>0</v>
      </c>
      <c r="D20" s="12">
        <v>5</v>
      </c>
      <c r="E20" s="10">
        <f t="shared" si="0"/>
        <v>33.333333333333329</v>
      </c>
      <c r="F20" s="12">
        <v>8</v>
      </c>
      <c r="G20" s="10">
        <v>54</v>
      </c>
      <c r="H20" s="12">
        <v>2</v>
      </c>
      <c r="I20" s="10">
        <f t="shared" si="0"/>
        <v>13.333333333333334</v>
      </c>
      <c r="J20" s="13">
        <v>5.8</v>
      </c>
    </row>
    <row r="21" spans="1:10" ht="15.75" customHeight="1" x14ac:dyDescent="0.3">
      <c r="A21" s="28" t="s">
        <v>19</v>
      </c>
      <c r="B21" s="15">
        <v>2</v>
      </c>
      <c r="C21" s="10">
        <f t="shared" si="0"/>
        <v>13.333333333333334</v>
      </c>
      <c r="D21" s="12">
        <v>5</v>
      </c>
      <c r="E21" s="10">
        <f t="shared" si="0"/>
        <v>33.333333333333329</v>
      </c>
      <c r="F21" s="12">
        <v>7</v>
      </c>
      <c r="G21" s="10">
        <f t="shared" si="0"/>
        <v>46.666666666666664</v>
      </c>
      <c r="H21" s="12">
        <v>1</v>
      </c>
      <c r="I21" s="10">
        <f t="shared" si="0"/>
        <v>6.666666666666667</v>
      </c>
      <c r="J21" s="13">
        <v>6.73</v>
      </c>
    </row>
    <row r="22" spans="1:10" ht="16.5" customHeight="1" x14ac:dyDescent="0.3">
      <c r="A22" s="28" t="s">
        <v>45</v>
      </c>
      <c r="B22" s="15">
        <v>7</v>
      </c>
      <c r="C22" s="10">
        <f t="shared" si="0"/>
        <v>46.666666666666664</v>
      </c>
      <c r="D22" s="12">
        <v>6</v>
      </c>
      <c r="E22" s="10">
        <f t="shared" si="0"/>
        <v>40</v>
      </c>
      <c r="F22" s="12">
        <v>2</v>
      </c>
      <c r="G22" s="10">
        <f t="shared" si="0"/>
        <v>13.333333333333334</v>
      </c>
      <c r="H22" s="12">
        <v>0</v>
      </c>
      <c r="I22" s="10">
        <f t="shared" si="0"/>
        <v>0</v>
      </c>
      <c r="J22" s="13">
        <v>8.4</v>
      </c>
    </row>
    <row r="23" spans="1:10" ht="18" customHeight="1" x14ac:dyDescent="0.3">
      <c r="A23" s="28" t="s">
        <v>21</v>
      </c>
      <c r="B23" s="15">
        <v>9</v>
      </c>
      <c r="C23" s="10">
        <f t="shared" si="0"/>
        <v>60</v>
      </c>
      <c r="D23" s="12">
        <v>4</v>
      </c>
      <c r="E23" s="10">
        <f t="shared" si="0"/>
        <v>26.666666666666668</v>
      </c>
      <c r="F23" s="12">
        <v>2</v>
      </c>
      <c r="G23" s="10">
        <f t="shared" si="0"/>
        <v>13.333333333333334</v>
      </c>
      <c r="H23" s="12">
        <v>0</v>
      </c>
      <c r="I23" s="10">
        <f t="shared" si="0"/>
        <v>0</v>
      </c>
      <c r="J23" s="43">
        <v>8.73</v>
      </c>
    </row>
    <row r="24" spans="1:10" ht="16.5" customHeight="1" x14ac:dyDescent="0.3"/>
    <row r="25" spans="1:10" ht="20.2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8">
    <mergeCell ref="B3:J4"/>
    <mergeCell ref="B5:C5"/>
    <mergeCell ref="D5:E5"/>
    <mergeCell ref="F5:G6"/>
    <mergeCell ref="H5:I6"/>
    <mergeCell ref="J5:J7"/>
    <mergeCell ref="B6:C6"/>
    <mergeCell ref="D6:E6"/>
  </mergeCells>
  <pageMargins left="0.32" right="0.23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zoomScale="70" zoomScaleNormal="70" workbookViewId="0">
      <selection activeCell="J8" sqref="J8:J24"/>
    </sheetView>
  </sheetViews>
  <sheetFormatPr defaultColWidth="14.44140625" defaultRowHeight="15" customHeight="1" x14ac:dyDescent="0.3"/>
  <cols>
    <col min="1" max="1" width="35" customWidth="1"/>
    <col min="2" max="2" width="10.44140625" customWidth="1"/>
    <col min="3" max="3" width="8.6640625" customWidth="1"/>
    <col min="4" max="4" width="10.88671875" customWidth="1"/>
    <col min="5" max="5" width="8.6640625" customWidth="1"/>
    <col min="6" max="6" width="10.44140625" customWidth="1"/>
    <col min="7" max="7" width="8.6640625" customWidth="1"/>
    <col min="8" max="8" width="11.33203125" customWidth="1"/>
    <col min="9" max="26" width="8.6640625" customWidth="1"/>
  </cols>
  <sheetData>
    <row r="1" spans="1:10" ht="17.399999999999999" x14ac:dyDescent="0.3">
      <c r="A1" s="19" t="s">
        <v>60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7.399999999999999" x14ac:dyDescent="0.3">
      <c r="A2" s="20" t="s">
        <v>66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8" x14ac:dyDescent="0.3">
      <c r="A3" s="5"/>
      <c r="B3" s="46" t="s">
        <v>46</v>
      </c>
      <c r="C3" s="47"/>
      <c r="D3" s="47"/>
      <c r="E3" s="47"/>
      <c r="F3" s="47"/>
      <c r="G3" s="47"/>
      <c r="H3" s="47"/>
      <c r="I3" s="47"/>
      <c r="J3" s="48"/>
    </row>
    <row r="4" spans="1:10" ht="18" x14ac:dyDescent="0.3">
      <c r="A4" s="6" t="s">
        <v>1</v>
      </c>
      <c r="B4" s="49"/>
      <c r="C4" s="50"/>
      <c r="D4" s="50"/>
      <c r="E4" s="50"/>
      <c r="F4" s="50"/>
      <c r="G4" s="50"/>
      <c r="H4" s="50"/>
      <c r="I4" s="50"/>
      <c r="J4" s="51"/>
    </row>
    <row r="5" spans="1:10" ht="18.75" customHeight="1" x14ac:dyDescent="0.3">
      <c r="A5" s="5"/>
      <c r="B5" s="52" t="s">
        <v>2</v>
      </c>
      <c r="C5" s="53"/>
      <c r="D5" s="52" t="s">
        <v>3</v>
      </c>
      <c r="E5" s="53"/>
      <c r="F5" s="46" t="s">
        <v>4</v>
      </c>
      <c r="G5" s="48"/>
      <c r="H5" s="46" t="s">
        <v>5</v>
      </c>
      <c r="I5" s="48"/>
      <c r="J5" s="54" t="s">
        <v>6</v>
      </c>
    </row>
    <row r="6" spans="1:10" ht="18" x14ac:dyDescent="0.3">
      <c r="A6" s="5"/>
      <c r="B6" s="52" t="s">
        <v>7</v>
      </c>
      <c r="C6" s="53"/>
      <c r="D6" s="52" t="s">
        <v>7</v>
      </c>
      <c r="E6" s="53"/>
      <c r="F6" s="49"/>
      <c r="G6" s="51"/>
      <c r="H6" s="49"/>
      <c r="I6" s="51"/>
      <c r="J6" s="55"/>
    </row>
    <row r="7" spans="1:10" ht="31.2" x14ac:dyDescent="0.3">
      <c r="A7" s="7"/>
      <c r="B7" s="8" t="s">
        <v>8</v>
      </c>
      <c r="C7" s="8" t="s">
        <v>9</v>
      </c>
      <c r="D7" s="8" t="s">
        <v>8</v>
      </c>
      <c r="E7" s="8" t="s">
        <v>9</v>
      </c>
      <c r="F7" s="8" t="s">
        <v>8</v>
      </c>
      <c r="G7" s="8" t="s">
        <v>9</v>
      </c>
      <c r="H7" s="8" t="s">
        <v>8</v>
      </c>
      <c r="I7" s="8" t="s">
        <v>9</v>
      </c>
      <c r="J7" s="56"/>
    </row>
    <row r="8" spans="1:10" ht="25.5" customHeight="1" x14ac:dyDescent="0.3">
      <c r="A8" s="5" t="s">
        <v>47</v>
      </c>
      <c r="B8" s="36">
        <v>1</v>
      </c>
      <c r="C8" s="37">
        <f t="shared" ref="C8:I24" si="0">B8/13*100</f>
        <v>7.6923076923076925</v>
      </c>
      <c r="D8" s="36">
        <v>2</v>
      </c>
      <c r="E8" s="37">
        <f t="shared" si="0"/>
        <v>15.384615384615385</v>
      </c>
      <c r="F8" s="36">
        <v>6</v>
      </c>
      <c r="G8" s="37">
        <f t="shared" si="0"/>
        <v>46.153846153846153</v>
      </c>
      <c r="H8" s="36">
        <v>4</v>
      </c>
      <c r="I8" s="37">
        <f>H8/13*100</f>
        <v>30.76923076923077</v>
      </c>
      <c r="J8" s="13">
        <v>5.08</v>
      </c>
    </row>
    <row r="9" spans="1:10" ht="21" customHeight="1" x14ac:dyDescent="0.3">
      <c r="A9" s="5" t="s">
        <v>48</v>
      </c>
      <c r="B9" s="36">
        <v>1</v>
      </c>
      <c r="C9" s="37">
        <f t="shared" si="0"/>
        <v>7.6923076923076925</v>
      </c>
      <c r="D9" s="36">
        <v>2</v>
      </c>
      <c r="E9" s="37">
        <f t="shared" si="0"/>
        <v>15.384615384615385</v>
      </c>
      <c r="F9" s="36">
        <v>2</v>
      </c>
      <c r="G9" s="37">
        <f t="shared" si="0"/>
        <v>15.384615384615385</v>
      </c>
      <c r="H9" s="36">
        <v>8</v>
      </c>
      <c r="I9" s="37">
        <f t="shared" si="0"/>
        <v>61.53846153846154</v>
      </c>
      <c r="J9" s="13">
        <v>4.92</v>
      </c>
    </row>
    <row r="10" spans="1:10" ht="22.5" customHeight="1" x14ac:dyDescent="0.3">
      <c r="A10" s="5" t="s">
        <v>13</v>
      </c>
      <c r="B10" s="36">
        <v>1</v>
      </c>
      <c r="C10" s="37">
        <f t="shared" si="0"/>
        <v>7.6923076923076925</v>
      </c>
      <c r="D10" s="36">
        <v>3</v>
      </c>
      <c r="E10" s="37">
        <f t="shared" si="0"/>
        <v>23.076923076923077</v>
      </c>
      <c r="F10" s="36">
        <v>6</v>
      </c>
      <c r="G10" s="37">
        <f t="shared" si="0"/>
        <v>46.153846153846153</v>
      </c>
      <c r="H10" s="36">
        <v>3</v>
      </c>
      <c r="I10" s="37">
        <f t="shared" si="0"/>
        <v>23.076923076923077</v>
      </c>
      <c r="J10" s="13">
        <v>5.62</v>
      </c>
    </row>
    <row r="11" spans="1:10" ht="42" customHeight="1" x14ac:dyDescent="0.3">
      <c r="A11" s="5" t="s">
        <v>49</v>
      </c>
      <c r="B11" s="36">
        <v>1</v>
      </c>
      <c r="C11" s="37">
        <f t="shared" si="0"/>
        <v>7.6923076923076925</v>
      </c>
      <c r="D11" s="36">
        <v>2</v>
      </c>
      <c r="E11" s="37">
        <f t="shared" si="0"/>
        <v>15.384615384615385</v>
      </c>
      <c r="F11" s="36">
        <v>3</v>
      </c>
      <c r="G11" s="37">
        <f t="shared" si="0"/>
        <v>23.076923076923077</v>
      </c>
      <c r="H11" s="36">
        <v>7</v>
      </c>
      <c r="I11" s="37">
        <f t="shared" si="0"/>
        <v>53.846153846153847</v>
      </c>
      <c r="J11" s="13">
        <v>4.46</v>
      </c>
    </row>
    <row r="12" spans="1:10" ht="20.25" customHeight="1" x14ac:dyDescent="0.3">
      <c r="A12" s="5" t="s">
        <v>50</v>
      </c>
      <c r="B12" s="36">
        <v>1</v>
      </c>
      <c r="C12" s="37">
        <f t="shared" si="0"/>
        <v>7.6923076923076925</v>
      </c>
      <c r="D12" s="36">
        <v>2</v>
      </c>
      <c r="E12" s="37">
        <f t="shared" si="0"/>
        <v>15.384615384615385</v>
      </c>
      <c r="F12" s="36">
        <v>7</v>
      </c>
      <c r="G12" s="37">
        <f t="shared" si="0"/>
        <v>53.846153846153847</v>
      </c>
      <c r="H12" s="36">
        <v>3</v>
      </c>
      <c r="I12" s="37">
        <f t="shared" si="0"/>
        <v>23.076923076923077</v>
      </c>
      <c r="J12" s="13">
        <v>5.08</v>
      </c>
    </row>
    <row r="13" spans="1:10" ht="18.75" customHeight="1" x14ac:dyDescent="0.3">
      <c r="A13" s="5" t="s">
        <v>25</v>
      </c>
      <c r="B13" s="36">
        <v>1</v>
      </c>
      <c r="C13" s="37">
        <f t="shared" si="0"/>
        <v>7.6923076923076925</v>
      </c>
      <c r="D13" s="36">
        <v>2</v>
      </c>
      <c r="E13" s="37">
        <f t="shared" si="0"/>
        <v>15.384615384615385</v>
      </c>
      <c r="F13" s="36">
        <v>8</v>
      </c>
      <c r="G13" s="37">
        <f t="shared" si="0"/>
        <v>61.53846153846154</v>
      </c>
      <c r="H13" s="36">
        <v>2</v>
      </c>
      <c r="I13" s="37">
        <f t="shared" si="0"/>
        <v>15.384615384615385</v>
      </c>
      <c r="J13" s="13">
        <v>5.08</v>
      </c>
    </row>
    <row r="14" spans="1:10" ht="20.25" customHeight="1" x14ac:dyDescent="0.3">
      <c r="A14" s="5" t="s">
        <v>32</v>
      </c>
      <c r="B14" s="38">
        <v>0</v>
      </c>
      <c r="C14" s="37">
        <f t="shared" si="0"/>
        <v>0</v>
      </c>
      <c r="D14" s="38">
        <v>1</v>
      </c>
      <c r="E14" s="37">
        <f t="shared" si="0"/>
        <v>7.6923076923076925</v>
      </c>
      <c r="F14" s="38">
        <v>7</v>
      </c>
      <c r="G14" s="37">
        <f t="shared" si="0"/>
        <v>53.846153846153847</v>
      </c>
      <c r="H14" s="38">
        <v>5</v>
      </c>
      <c r="I14" s="37">
        <f t="shared" si="0"/>
        <v>38.461538461538467</v>
      </c>
      <c r="J14" s="13">
        <v>4.46</v>
      </c>
    </row>
    <row r="15" spans="1:10" ht="42" customHeight="1" x14ac:dyDescent="0.3">
      <c r="A15" s="5" t="s">
        <v>51</v>
      </c>
      <c r="B15" s="36">
        <v>0</v>
      </c>
      <c r="C15" s="37">
        <f t="shared" si="0"/>
        <v>0</v>
      </c>
      <c r="D15" s="36">
        <v>2</v>
      </c>
      <c r="E15" s="37">
        <f t="shared" si="0"/>
        <v>15.384615384615385</v>
      </c>
      <c r="F15" s="36">
        <v>8</v>
      </c>
      <c r="G15" s="37">
        <f t="shared" si="0"/>
        <v>61.53846153846154</v>
      </c>
      <c r="H15" s="36">
        <v>3</v>
      </c>
      <c r="I15" s="37">
        <f t="shared" si="0"/>
        <v>23.076923076923077</v>
      </c>
      <c r="J15" s="13">
        <v>4.6900000000000004</v>
      </c>
    </row>
    <row r="16" spans="1:10" ht="21" customHeight="1" x14ac:dyDescent="0.3">
      <c r="A16" s="39" t="s">
        <v>52</v>
      </c>
      <c r="B16" s="36">
        <v>1</v>
      </c>
      <c r="C16" s="37">
        <f t="shared" si="0"/>
        <v>7.6923076923076925</v>
      </c>
      <c r="D16" s="36">
        <v>2</v>
      </c>
      <c r="E16" s="37">
        <f t="shared" si="0"/>
        <v>15.384615384615385</v>
      </c>
      <c r="F16" s="37">
        <v>4</v>
      </c>
      <c r="G16" s="37">
        <f t="shared" si="0"/>
        <v>30.76923076923077</v>
      </c>
      <c r="H16" s="36">
        <v>6</v>
      </c>
      <c r="I16" s="37">
        <f t="shared" si="0"/>
        <v>46.153846153846153</v>
      </c>
      <c r="J16" s="13">
        <v>4.8499999999999996</v>
      </c>
    </row>
    <row r="17" spans="1:10" ht="20.25" customHeight="1" x14ac:dyDescent="0.3">
      <c r="A17" s="5" t="s">
        <v>23</v>
      </c>
      <c r="B17" s="36">
        <v>1</v>
      </c>
      <c r="C17" s="37">
        <f t="shared" si="0"/>
        <v>7.6923076923076925</v>
      </c>
      <c r="D17" s="36">
        <v>2</v>
      </c>
      <c r="E17" s="37">
        <f t="shared" si="0"/>
        <v>15.384615384615385</v>
      </c>
      <c r="F17" s="36">
        <v>8</v>
      </c>
      <c r="G17" s="37">
        <f t="shared" si="0"/>
        <v>61.53846153846154</v>
      </c>
      <c r="H17" s="36">
        <v>2</v>
      </c>
      <c r="I17" s="37">
        <f t="shared" si="0"/>
        <v>15.384615384615385</v>
      </c>
      <c r="J17" s="13">
        <v>5.08</v>
      </c>
    </row>
    <row r="18" spans="1:10" ht="20.25" customHeight="1" x14ac:dyDescent="0.3">
      <c r="A18" s="5" t="s">
        <v>36</v>
      </c>
      <c r="B18" s="36">
        <v>0</v>
      </c>
      <c r="C18" s="37">
        <f t="shared" si="0"/>
        <v>0</v>
      </c>
      <c r="D18" s="36">
        <v>2</v>
      </c>
      <c r="E18" s="37">
        <f t="shared" si="0"/>
        <v>15.384615384615385</v>
      </c>
      <c r="F18" s="36">
        <v>5</v>
      </c>
      <c r="G18" s="37">
        <v>39</v>
      </c>
      <c r="H18" s="36">
        <v>6</v>
      </c>
      <c r="I18" s="37">
        <f t="shared" si="0"/>
        <v>46.153846153846153</v>
      </c>
      <c r="J18" s="13">
        <v>4.38</v>
      </c>
    </row>
    <row r="19" spans="1:10" ht="18" x14ac:dyDescent="0.3">
      <c r="A19" s="5" t="s">
        <v>53</v>
      </c>
      <c r="B19" s="36">
        <v>1</v>
      </c>
      <c r="C19" s="37">
        <f t="shared" si="0"/>
        <v>7.6923076923076925</v>
      </c>
      <c r="D19" s="36">
        <v>2</v>
      </c>
      <c r="E19" s="37">
        <f t="shared" si="0"/>
        <v>15.384615384615385</v>
      </c>
      <c r="F19" s="36">
        <v>8</v>
      </c>
      <c r="G19" s="37">
        <f t="shared" si="0"/>
        <v>61.53846153846154</v>
      </c>
      <c r="H19" s="36">
        <v>2</v>
      </c>
      <c r="I19" s="37">
        <f t="shared" si="0"/>
        <v>15.384615384615385</v>
      </c>
      <c r="J19" s="13">
        <v>5.08</v>
      </c>
    </row>
    <row r="20" spans="1:10" ht="21" customHeight="1" x14ac:dyDescent="0.3">
      <c r="A20" s="5" t="s">
        <v>33</v>
      </c>
      <c r="B20" s="36">
        <v>1</v>
      </c>
      <c r="C20" s="37">
        <f t="shared" si="0"/>
        <v>7.6923076923076925</v>
      </c>
      <c r="D20" s="36">
        <v>2</v>
      </c>
      <c r="E20" s="37">
        <f t="shared" si="0"/>
        <v>15.384615384615385</v>
      </c>
      <c r="F20" s="36">
        <v>5</v>
      </c>
      <c r="G20" s="37">
        <f t="shared" si="0"/>
        <v>38.461538461538467</v>
      </c>
      <c r="H20" s="36">
        <v>5</v>
      </c>
      <c r="I20" s="37">
        <v>39</v>
      </c>
      <c r="J20" s="13">
        <v>4.7699999999999996</v>
      </c>
    </row>
    <row r="21" spans="1:10" ht="18.75" customHeight="1" x14ac:dyDescent="0.3">
      <c r="A21" s="5" t="s">
        <v>54</v>
      </c>
      <c r="B21" s="36">
        <v>6</v>
      </c>
      <c r="C21" s="37">
        <f>B21/12*100</f>
        <v>50</v>
      </c>
      <c r="D21" s="36">
        <v>5</v>
      </c>
      <c r="E21" s="37">
        <f>D21/12*100</f>
        <v>41.666666666666671</v>
      </c>
      <c r="F21" s="36">
        <v>1</v>
      </c>
      <c r="G21" s="37">
        <f>F21/12*100</f>
        <v>8.3333333333333321</v>
      </c>
      <c r="H21" s="36">
        <v>0</v>
      </c>
      <c r="I21" s="37">
        <f t="shared" si="0"/>
        <v>0</v>
      </c>
      <c r="J21" s="13">
        <v>8</v>
      </c>
    </row>
    <row r="22" spans="1:10" ht="21.75" customHeight="1" x14ac:dyDescent="0.3">
      <c r="A22" s="5" t="s">
        <v>45</v>
      </c>
      <c r="B22" s="36">
        <v>1</v>
      </c>
      <c r="C22" s="37">
        <f t="shared" si="0"/>
        <v>7.6923076923076925</v>
      </c>
      <c r="D22" s="36">
        <v>6</v>
      </c>
      <c r="E22" s="37">
        <f t="shared" si="0"/>
        <v>46.153846153846153</v>
      </c>
      <c r="F22" s="36">
        <v>5</v>
      </c>
      <c r="G22" s="37">
        <f t="shared" si="0"/>
        <v>38.461538461538467</v>
      </c>
      <c r="H22" s="36">
        <v>1</v>
      </c>
      <c r="I22" s="37">
        <f t="shared" si="0"/>
        <v>7.6923076923076925</v>
      </c>
      <c r="J22" s="13">
        <v>6.77</v>
      </c>
    </row>
    <row r="23" spans="1:10" ht="21" customHeight="1" x14ac:dyDescent="0.3">
      <c r="A23" s="5" t="s">
        <v>55</v>
      </c>
      <c r="B23" s="36">
        <v>1</v>
      </c>
      <c r="C23" s="37">
        <f t="shared" si="0"/>
        <v>7.6923076923076925</v>
      </c>
      <c r="D23" s="36">
        <v>3</v>
      </c>
      <c r="E23" s="37">
        <f t="shared" si="0"/>
        <v>23.076923076923077</v>
      </c>
      <c r="F23" s="36">
        <v>4</v>
      </c>
      <c r="G23" s="37">
        <f t="shared" si="0"/>
        <v>30.76923076923077</v>
      </c>
      <c r="H23" s="36">
        <v>5</v>
      </c>
      <c r="I23" s="37">
        <f t="shared" si="0"/>
        <v>38.461538461538467</v>
      </c>
      <c r="J23" s="43">
        <v>5</v>
      </c>
    </row>
    <row r="24" spans="1:10" ht="15.75" customHeight="1" x14ac:dyDescent="0.35">
      <c r="A24" s="40" t="s">
        <v>43</v>
      </c>
      <c r="B24" s="41">
        <v>1</v>
      </c>
      <c r="C24" s="37">
        <f t="shared" si="0"/>
        <v>7.6923076923076925</v>
      </c>
      <c r="D24" s="41">
        <v>3</v>
      </c>
      <c r="E24" s="37">
        <f t="shared" si="0"/>
        <v>23.076923076923077</v>
      </c>
      <c r="F24" s="41">
        <v>8</v>
      </c>
      <c r="G24" s="37">
        <v>61</v>
      </c>
      <c r="H24" s="41">
        <v>1</v>
      </c>
      <c r="I24" s="37">
        <f t="shared" si="0"/>
        <v>7.6923076923076925</v>
      </c>
      <c r="J24" s="67">
        <v>5.62</v>
      </c>
    </row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8">
    <mergeCell ref="B3:J4"/>
    <mergeCell ref="B5:C5"/>
    <mergeCell ref="D5:E5"/>
    <mergeCell ref="F5:G6"/>
    <mergeCell ref="H5:I6"/>
    <mergeCell ref="J5:J7"/>
    <mergeCell ref="B6:C6"/>
    <mergeCell ref="D6:E6"/>
  </mergeCells>
  <pageMargins left="0.7" right="0.7" top="0.32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8</vt:i4>
      </vt:variant>
    </vt:vector>
  </HeadingPairs>
  <TitlesOfParts>
    <vt:vector size="8" baseType="lpstr">
      <vt:lpstr>5 клас</vt:lpstr>
      <vt:lpstr>6 клас</vt:lpstr>
      <vt:lpstr>7 клас </vt:lpstr>
      <vt:lpstr>8-А клас</vt:lpstr>
      <vt:lpstr> 8-Б клас</vt:lpstr>
      <vt:lpstr>9  клас</vt:lpstr>
      <vt:lpstr>10  клас</vt:lpstr>
      <vt:lpstr>11  клас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RePack by Diakov</cp:lastModifiedBy>
  <dcterms:created xsi:type="dcterms:W3CDTF">2020-07-13T18:49:19Z</dcterms:created>
  <dcterms:modified xsi:type="dcterms:W3CDTF">2025-06-17T06:49:38Z</dcterms:modified>
</cp:coreProperties>
</file>