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8" yWindow="1392" windowWidth="11316" windowHeight="7608" tabRatio="822" firstSheet="4"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ПланСФ" sheetId="8" r:id="rId8"/>
    <sheet name="Зведення СФ" sheetId="9" r:id="rId9"/>
    <sheet name="ДовДоходів" sheetId="10" state="hidden" r:id="rId10"/>
    <sheet name="ДовФінансування" sheetId="11" state="hidden" r:id="rId11"/>
    <sheet name="ДовКЕКВ" sheetId="12" state="hidden" r:id="rId12"/>
    <sheet name="ДовКреди" sheetId="13" state="hidden" r:id="rId13"/>
  </sheets>
  <definedNames>
    <definedName name="_xlnm.Print_Titles" localSheetId="5">'кошторис'!$30:$30</definedName>
    <definedName name="_xlnm.Print_Area" localSheetId="5">'кошторис'!$A$1:$E$124</definedName>
  </definedNames>
  <calcPr fullCalcOnLoad="1"/>
</workbook>
</file>

<file path=xl/sharedStrings.xml><?xml version="1.0" encoding="utf-8"?>
<sst xmlns="http://schemas.openxmlformats.org/spreadsheetml/2006/main" count="5758" uniqueCount="5239">
  <si>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</si>
  <si>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</si>
  <si>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</si>
  <si>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</si>
  <si>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</si>
  <si>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</si>
  <si>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</si>
  <si>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</si>
  <si>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</si>
  <si>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</si>
  <si>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</si>
  <si>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</si>
  <si>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</si>
  <si>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</si>
  <si>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</si>
  <si>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</si>
  <si>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</si>
  <si>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</si>
  <si>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</si>
  <si>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</si>
  <si>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</si>
  <si>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</si>
  <si>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</si>
  <si>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</si>
  <si>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</si>
  <si>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</si>
  <si>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</si>
  <si>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</si>
  <si>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</si>
  <si>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</si>
  <si>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</si>
  <si>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</si>
  <si>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</si>
  <si>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</si>
  <si>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</si>
  <si>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</si>
  <si>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</si>
  <si>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</si>
  <si>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</si>
  <si>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</si>
  <si>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</si>
  <si>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</si>
  <si>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</si>
  <si>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</si>
  <si>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</si>
  <si>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</si>
  <si>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</si>
  <si>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</si>
  <si>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</si>
  <si>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</si>
  <si>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</si>
  <si>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</si>
  <si>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</si>
  <si>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</si>
  <si>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</si>
  <si>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</si>
  <si>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</si>
  <si>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</si>
  <si>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</si>
  <si>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</si>
  <si>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</si>
  <si>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</si>
  <si>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</si>
  <si>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</si>
  <si>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</si>
  <si>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</si>
  <si>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</si>
  <si>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</si>
  <si>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</si>
  <si>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</si>
  <si>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</si>
  <si>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</si>
  <si>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</si>
  <si>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</si>
  <si>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</si>
  <si>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</si>
  <si>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</si>
  <si>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</si>
  <si>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</si>
  <si>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</si>
  <si>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</si>
  <si>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</si>
  <si>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</si>
  <si>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</si>
  <si>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</si>
  <si>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</si>
  <si>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</si>
  <si>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</si>
  <si>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</si>
  <si>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</si>
  <si>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</si>
  <si>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</si>
  <si>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</si>
  <si>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</si>
  <si>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</si>
  <si>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</si>
  <si>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</si>
  <si>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</si>
  <si>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</si>
  <si>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</si>
  <si>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</si>
  <si>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</si>
  <si>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</si>
  <si>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</si>
  <si>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</si>
  <si>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</si>
  <si>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</si>
  <si>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</si>
  <si>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</si>
  <si>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</si>
  <si>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</si>
  <si>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</si>
  <si>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</si>
  <si>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</si>
  <si>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</si>
  <si>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</si>
  <si>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</si>
  <si>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</si>
  <si>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</si>
  <si>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</si>
  <si>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</si>
  <si>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</si>
  <si>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</si>
  <si>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</si>
  <si>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</si>
  <si>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</si>
  <si>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</si>
  <si>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</si>
  <si>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</si>
  <si>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</si>
  <si>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</si>
  <si>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</si>
  <si>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</si>
  <si>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</si>
  <si>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</si>
  <si>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</si>
  <si>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</si>
  <si>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</si>
  <si>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</si>
  <si>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</si>
  <si>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</si>
  <si>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</si>
  <si>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</si>
  <si>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</si>
  <si>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</si>
  <si>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</si>
  <si>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</si>
  <si>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</si>
  <si>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</si>
  <si>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</si>
  <si>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</si>
  <si>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</si>
  <si>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</si>
  <si>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</si>
  <si>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</si>
  <si>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</si>
  <si>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</si>
  <si>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</si>
  <si>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</si>
  <si>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</si>
  <si>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</si>
  <si>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</si>
  <si>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</si>
  <si>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</si>
  <si>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</si>
  <si>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</si>
  <si>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</si>
  <si>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</si>
  <si>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</si>
  <si>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</si>
  <si>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</si>
  <si>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</si>
  <si>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</si>
  <si>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</si>
  <si>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</si>
  <si>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</si>
  <si>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</si>
  <si>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</si>
  <si>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</si>
  <si>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</si>
  <si>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</si>
  <si>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</si>
  <si>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</si>
  <si>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</si>
  <si>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</si>
  <si>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</si>
  <si>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</si>
  <si>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</si>
  <si>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</si>
  <si>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</si>
  <si>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</si>
  <si>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</si>
  <si>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</si>
  <si>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</si>
  <si>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</si>
  <si>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</si>
  <si>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</si>
  <si>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</si>
  <si>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</si>
  <si>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</si>
  <si>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</si>
  <si>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</si>
  <si>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</si>
  <si>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</si>
  <si>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</si>
  <si>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</si>
  <si>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</si>
  <si>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</si>
  <si>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</si>
  <si>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</si>
  <si>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</si>
  <si>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</si>
  <si>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</si>
  <si>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</si>
  <si>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</si>
  <si>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</si>
  <si>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</si>
  <si>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</si>
  <si>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</si>
  <si>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</si>
  <si>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</si>
  <si>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</si>
  <si>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</si>
  <si>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</si>
  <si>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</si>
  <si>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</si>
  <si>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</si>
  <si>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</si>
  <si>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</si>
  <si>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</si>
  <si>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</si>
  <si>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</si>
  <si>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</si>
  <si>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</si>
  <si>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НА 2016 РІК</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</si>
  <si>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</si>
  <si>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</si>
  <si>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</si>
  <si>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</si>
  <si>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</si>
  <si>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</si>
  <si>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у тому числі за підгрупами</t>
  </si>
  <si>
    <r>
      <rPr>
        <vertAlign val="superscript"/>
        <sz val="8"/>
        <rFont val="Times New Roman Cyr"/>
        <family val="0"/>
      </rPr>
      <t>1</t>
    </r>
    <r>
      <rPr>
        <sz val="8"/>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</si>
  <si>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r>
      <rPr>
        <vertAlign val="superscript"/>
        <sz val="10"/>
        <rFont val="Times New Roman Cyr"/>
        <family val="0"/>
      </rPr>
      <t>1</t>
    </r>
    <r>
      <rPr>
        <sz val="10"/>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</si>
  <si>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сюда вписать назву КВК</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</si>
  <si>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</si>
  <si>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</si>
  <si>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</si>
  <si>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</si>
  <si>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</si>
  <si>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</si>
  <si>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</si>
  <si>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</si>
  <si>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</si>
  <si>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</si>
  <si>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</si>
  <si>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</si>
  <si>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</si>
  <si>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</si>
  <si>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</si>
  <si>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</si>
  <si>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</si>
  <si>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</si>
  <si>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</si>
  <si>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</si>
  <si>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</si>
  <si>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</si>
  <si>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</si>
  <si>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</si>
  <si>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</si>
  <si>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</si>
  <si>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</si>
  <si>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</si>
  <si>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</si>
  <si>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</si>
  <si>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</si>
  <si>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</si>
  <si>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</si>
  <si>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</si>
  <si>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</si>
  <si>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</si>
  <si>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</si>
  <si>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</si>
  <si>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</si>
  <si>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</si>
  <si>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</si>
  <si>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</si>
  <si>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</si>
  <si>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</si>
  <si>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</si>
  <si>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</si>
  <si>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</si>
  <si>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</si>
  <si>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</si>
  <si>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</si>
  <si>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</si>
  <si>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</si>
  <si>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</si>
  <si>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</si>
  <si>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</si>
  <si>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</si>
  <si>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</si>
  <si>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</si>
  <si>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</si>
  <si>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</si>
  <si>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</si>
  <si>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</si>
  <si>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</si>
  <si>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</si>
  <si>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</si>
  <si>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</si>
  <si>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</si>
  <si>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</si>
  <si>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</si>
  <si>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</si>
  <si>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</si>
  <si>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</si>
  <si>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</si>
  <si>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</si>
  <si>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</si>
  <si>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</si>
  <si>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</si>
  <si>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</si>
  <si>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</si>
  <si>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</si>
  <si>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</si>
  <si>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</si>
  <si>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</si>
  <si>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</si>
  <si>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</si>
  <si>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</si>
  <si>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</si>
  <si>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</si>
  <si>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</si>
  <si>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</si>
  <si>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</si>
  <si>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</si>
  <si>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</si>
  <si>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</si>
  <si>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</si>
  <si>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</si>
  <si>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</si>
  <si>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</si>
  <si>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</si>
  <si>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</si>
  <si>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</si>
  <si>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</si>
  <si>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</si>
  <si>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</si>
  <si>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</si>
  <si>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</si>
  <si>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</si>
  <si>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</si>
  <si>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</si>
  <si>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</si>
  <si>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</si>
  <si>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</si>
  <si>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</si>
  <si>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</si>
  <si>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</si>
  <si>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</si>
  <si>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</si>
  <si>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</si>
  <si>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</si>
  <si>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</si>
  <si>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</si>
  <si>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</si>
  <si>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</si>
  <si>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</si>
  <si>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</si>
  <si>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</si>
  <si>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</si>
  <si>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</si>
  <si>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</si>
  <si>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</si>
  <si>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</si>
  <si>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</si>
  <si>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</si>
  <si>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</si>
  <si>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</si>
  <si>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</si>
  <si>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</si>
  <si>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</si>
  <si>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</si>
  <si>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</si>
  <si>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</si>
  <si>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</si>
  <si>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</si>
  <si>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</si>
  <si>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</si>
  <si>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</si>
  <si>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</si>
  <si>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</si>
  <si>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</si>
  <si>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</si>
  <si>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</si>
  <si>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</si>
  <si>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</si>
  <si>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</si>
  <si>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</si>
  <si>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</si>
  <si>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</si>
  <si>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</si>
  <si>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</si>
  <si>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</si>
  <si>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</si>
  <si>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</si>
  <si>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</si>
  <si>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</si>
  <si>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</si>
  <si>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</si>
  <si>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</si>
  <si>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</si>
  <si>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</si>
  <si>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</si>
  <si>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</si>
  <si>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</si>
  <si>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</si>
  <si>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</si>
  <si>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</si>
  <si>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</si>
  <si>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</si>
  <si>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</si>
  <si>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</si>
  <si>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</si>
  <si>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</si>
  <si>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</si>
  <si>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</si>
  <si>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</si>
  <si>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</si>
  <si>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</si>
  <si>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</si>
  <si>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</si>
  <si>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</si>
  <si>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</si>
  <si>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</si>
  <si>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</si>
  <si>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</si>
  <si>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</si>
  <si>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</si>
  <si>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</si>
  <si>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</si>
  <si>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</si>
  <si>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</si>
  <si>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</si>
  <si>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</si>
  <si>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</si>
  <si>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</si>
  <si>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</si>
  <si>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</si>
  <si>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</si>
  <si>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</si>
  <si>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</si>
  <si>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</si>
  <si>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</si>
  <si>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</si>
  <si>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</si>
  <si>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</si>
  <si>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</si>
  <si>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</si>
  <si>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</si>
  <si>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</si>
  <si>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</si>
  <si>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</si>
  <si>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</si>
  <si>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</si>
  <si>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</si>
  <si>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</si>
  <si>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</si>
  <si>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</si>
  <si>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</si>
  <si>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</si>
  <si>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</si>
  <si>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</si>
  <si>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</si>
  <si>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</si>
  <si>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</si>
  <si>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</si>
  <si>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</si>
  <si>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</si>
  <si>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</si>
  <si>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</si>
  <si>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</si>
  <si>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</si>
  <si>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</si>
  <si>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</si>
  <si>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</si>
  <si>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</si>
  <si>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</si>
  <si>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</si>
  <si>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</si>
  <si>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</si>
  <si>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</si>
  <si>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</si>
  <si>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</si>
  <si>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</si>
  <si>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</si>
  <si>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</si>
  <si>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</si>
  <si>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</si>
  <si>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</si>
  <si>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</si>
  <si>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</si>
  <si>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</si>
  <si>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</si>
  <si>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</si>
  <si>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</si>
  <si>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</si>
  <si>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</si>
  <si>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</si>
  <si>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</si>
  <si>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</si>
  <si>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</si>
  <si>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</si>
  <si>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</si>
  <si>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</si>
  <si>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</si>
  <si>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</si>
  <si>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</si>
  <si>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</si>
  <si>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</si>
  <si>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</si>
  <si>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</si>
  <si>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</si>
  <si>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</si>
  <si>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</si>
  <si>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</si>
  <si>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</si>
  <si>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</si>
  <si>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</si>
  <si>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</si>
  <si>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</si>
  <si>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</si>
  <si>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</si>
  <si>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</si>
  <si>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</si>
  <si>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</si>
  <si>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</si>
  <si>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</si>
  <si>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</si>
  <si>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</si>
  <si>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</si>
  <si>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</si>
  <si>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</si>
  <si>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</si>
  <si>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</si>
  <si>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</si>
  <si>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</si>
  <si>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</si>
  <si>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</si>
  <si>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</si>
  <si>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</si>
  <si>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</si>
  <si>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</si>
  <si>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</si>
  <si>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</si>
  <si>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</si>
  <si>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</si>
  <si>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</si>
  <si>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</si>
  <si>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</si>
  <si>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</si>
  <si>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</si>
  <si>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</si>
  <si>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</si>
  <si>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</si>
  <si>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</si>
  <si>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</si>
  <si>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</si>
  <si>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</si>
  <si>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</si>
  <si>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</si>
  <si>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</si>
  <si>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</si>
  <si>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</si>
  <si>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</si>
  <si>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</si>
  <si>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</si>
  <si>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</si>
  <si>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</si>
  <si>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</si>
  <si>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</si>
  <si>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</si>
  <si>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</si>
  <si>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</si>
  <si>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</si>
  <si>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</si>
  <si>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</si>
  <si>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</si>
  <si>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</si>
  <si>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</si>
  <si>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</si>
  <si>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</si>
  <si>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</si>
  <si>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</si>
  <si>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</si>
  <si>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</si>
  <si>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</si>
  <si>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</si>
  <si>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</si>
  <si>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</si>
  <si>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</si>
  <si>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</si>
  <si>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</si>
  <si>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</si>
  <si>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</si>
  <si>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</si>
  <si>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</si>
  <si>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</si>
  <si>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</si>
  <si>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</si>
  <si>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</si>
  <si>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</si>
  <si>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</si>
  <si>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</si>
  <si>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</si>
  <si>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</si>
  <si>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</si>
  <si>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</si>
  <si>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</si>
  <si>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</si>
  <si>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</si>
  <si>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</si>
  <si>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</si>
  <si>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</si>
  <si>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</si>
  <si>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</si>
  <si>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</si>
  <si>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</si>
  <si>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</si>
  <si>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</si>
  <si>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</si>
  <si>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</si>
  <si>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</si>
  <si>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</si>
  <si>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</si>
  <si>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</si>
  <si>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</si>
  <si>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</si>
  <si>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</si>
  <si>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</si>
  <si>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</si>
  <si>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</si>
  <si>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</si>
  <si>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</si>
  <si>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</si>
  <si>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</si>
  <si>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</si>
  <si>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</si>
  <si>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</si>
  <si>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</si>
  <si>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</si>
  <si>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</si>
  <si>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</si>
  <si>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</si>
  <si>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</si>
  <si>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</si>
  <si>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</si>
  <si>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</si>
  <si>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</si>
  <si>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</si>
  <si>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</si>
  <si>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</si>
  <si>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</si>
  <si>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</si>
  <si>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</si>
  <si>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</si>
  <si>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</si>
  <si>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</si>
  <si>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</si>
  <si>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</si>
  <si>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</si>
  <si>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</si>
  <si>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</si>
  <si>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</si>
  <si>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</si>
  <si>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</si>
  <si>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</si>
  <si>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</si>
  <si>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</si>
  <si>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</si>
  <si>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</si>
  <si>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</si>
  <si>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</si>
  <si>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</si>
  <si>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</si>
  <si>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</si>
  <si>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</si>
  <si>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</si>
  <si>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</si>
  <si>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</si>
  <si>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</si>
  <si>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</si>
  <si>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</si>
  <si>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</si>
  <si>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</si>
  <si>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</si>
  <si>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</si>
  <si>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</si>
  <si>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</si>
  <si>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</si>
  <si>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</si>
  <si>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</si>
  <si>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</si>
  <si>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</si>
  <si>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</si>
  <si>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</si>
  <si>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</si>
  <si>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</si>
  <si>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</si>
  <si>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</si>
  <si>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</si>
  <si>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</si>
  <si>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</si>
  <si>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</si>
  <si>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</si>
  <si>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</si>
  <si>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</si>
  <si>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</si>
  <si>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</si>
  <si>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</si>
  <si>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</si>
  <si>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</si>
  <si>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</si>
  <si>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</si>
  <si>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</si>
  <si>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</si>
  <si>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</si>
  <si>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</si>
  <si>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</si>
  <si>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</si>
  <si>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</si>
  <si>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</si>
  <si>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</si>
  <si>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</si>
  <si>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</si>
  <si>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</si>
  <si>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</si>
  <si>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</si>
  <si>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</si>
  <si>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</si>
  <si>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</si>
  <si>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</si>
  <si>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</si>
  <si>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</si>
  <si>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</si>
  <si>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</si>
  <si>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</si>
  <si>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</si>
  <si>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</si>
  <si>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</si>
  <si>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</si>
  <si>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</si>
  <si>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</si>
  <si>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</si>
  <si>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</si>
  <si>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</si>
  <si>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</si>
  <si>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</si>
  <si>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</si>
  <si>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</si>
  <si>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</si>
  <si>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</si>
  <si>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</si>
  <si>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</si>
  <si>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</si>
  <si>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</si>
  <si>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</si>
  <si>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</si>
  <si>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</si>
  <si>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</si>
  <si>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</si>
  <si>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</si>
  <si>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</si>
  <si>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</si>
  <si>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</si>
  <si>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</si>
  <si>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</si>
  <si>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</si>
  <si>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</si>
  <si>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</si>
  <si>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</si>
  <si>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</si>
  <si>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</si>
  <si>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</si>
  <si>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</si>
  <si>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</si>
  <si>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</si>
  <si>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</si>
  <si>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</si>
  <si>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</si>
  <si>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</si>
  <si>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</si>
  <si>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</si>
  <si>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</si>
  <si>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</si>
  <si>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</si>
  <si>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</si>
  <si>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</si>
  <si>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</si>
  <si>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</si>
  <si>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</si>
  <si>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</si>
  <si>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</si>
  <si>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</si>
  <si>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</si>
  <si>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</si>
  <si>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</si>
  <si>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</si>
  <si>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</si>
  <si>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</si>
  <si>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</si>
  <si>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</si>
  <si>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</si>
  <si>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</si>
  <si>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</si>
  <si>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</si>
  <si>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</si>
  <si>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</si>
  <si>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</si>
  <si>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</si>
  <si>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</si>
  <si>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</si>
  <si>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</si>
  <si>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</si>
  <si>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</si>
  <si>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</si>
  <si>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</si>
  <si>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</si>
  <si>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</si>
  <si>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</si>
  <si>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</si>
  <si>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</si>
  <si>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</si>
  <si>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</si>
  <si>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</si>
  <si>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</si>
  <si>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</si>
  <si>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</si>
  <si>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</si>
  <si>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</si>
  <si>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</si>
  <si>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</si>
  <si>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</si>
  <si>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</si>
  <si>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</si>
  <si>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</si>
  <si>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</si>
  <si>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</si>
  <si>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</si>
  <si>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</si>
  <si>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</si>
  <si>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</si>
  <si>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</si>
  <si>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</si>
  <si>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</si>
  <si>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</si>
  <si>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</si>
  <si>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</si>
  <si>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</si>
  <si>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</si>
  <si>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</si>
  <si>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</si>
  <si>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</si>
  <si>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</si>
  <si>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</si>
  <si>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</si>
  <si>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</si>
  <si>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</si>
  <si>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</si>
  <si>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</si>
  <si>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</si>
  <si>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</si>
  <si>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</si>
  <si>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</si>
  <si>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</si>
  <si>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</si>
  <si>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</si>
  <si>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</si>
  <si>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</si>
  <si>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</si>
  <si>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</si>
  <si>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</si>
  <si>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</si>
  <si>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</si>
  <si>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</si>
  <si>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</si>
  <si>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</si>
  <si>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</si>
  <si>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</si>
  <si>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</si>
  <si>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</si>
  <si>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</si>
  <si>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</si>
  <si>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</si>
  <si>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</si>
  <si>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</si>
  <si>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</si>
  <si>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</si>
  <si>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</si>
  <si>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</si>
  <si>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</si>
  <si>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</si>
  <si>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</si>
  <si>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</si>
  <si>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</si>
  <si>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</si>
  <si>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</si>
  <si>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</si>
  <si>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</si>
  <si>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</si>
  <si>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</si>
  <si>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</si>
  <si>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</si>
  <si>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</si>
  <si>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</si>
  <si>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</si>
  <si>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</si>
  <si>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</si>
  <si>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</si>
  <si>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</si>
  <si>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</si>
  <si>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</si>
  <si>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</si>
  <si>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</si>
  <si>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</si>
  <si>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</si>
  <si>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</si>
  <si>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</si>
  <si>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</si>
  <si>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</si>
  <si>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</si>
  <si>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</si>
  <si>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</si>
  <si>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</si>
  <si>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</si>
  <si>
    <t>** Плануються за наявності підстав.</t>
  </si>
  <si>
    <t>*** Заповнюється за відповідними видами інших надходжень згідно з кошторисом.</t>
  </si>
  <si>
    <t>**** Проставляється сума залишків грошових коштів, на яку внесено зміни до кошторису.</t>
  </si>
  <si>
    <t>Інші джерела власних надходжень бюджетних установ**</t>
  </si>
  <si>
    <t>Інші надходження ***</t>
  </si>
  <si>
    <t xml:space="preserve">        Фінансування****</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</si>
  <si>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</si>
  <si>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</si>
  <si>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</si>
  <si>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</si>
  <si>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</si>
  <si>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</si>
  <si>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</si>
  <si>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</si>
  <si>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</si>
  <si>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</si>
  <si>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</si>
  <si>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</si>
  <si>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</si>
  <si>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</si>
  <si>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</si>
  <si>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</si>
  <si>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</si>
  <si>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</si>
  <si>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</si>
  <si>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</si>
  <si>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</si>
  <si>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</si>
  <si>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</si>
  <si>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</si>
  <si>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</si>
  <si>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</si>
  <si>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</si>
  <si>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</si>
  <si>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</si>
  <si>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</si>
  <si>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</si>
  <si>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</si>
  <si>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</si>
  <si>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</si>
  <si>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</si>
  <si>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</si>
  <si>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</si>
  <si>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</si>
  <si>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</si>
  <si>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</si>
  <si>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</si>
  <si>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</si>
  <si>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</si>
  <si>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</si>
  <si>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</si>
  <si>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</si>
  <si>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</si>
  <si>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</si>
  <si>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</si>
  <si>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</si>
  <si>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</si>
  <si>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</si>
  <si>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</si>
  <si>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</si>
  <si>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</si>
  <si>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</si>
  <si>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</si>
  <si>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</si>
  <si>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</si>
  <si>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</si>
  <si>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</si>
  <si>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</si>
  <si>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</si>
  <si>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</si>
  <si>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</si>
  <si>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</si>
  <si>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</si>
  <si>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</si>
  <si>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</si>
  <si>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</si>
  <si>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</si>
  <si>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</si>
  <si>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</si>
  <si>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</si>
  <si>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</si>
  <si>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</si>
  <si>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</si>
  <si>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</si>
  <si>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</si>
  <si>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</si>
  <si>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</si>
  <si>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</si>
  <si>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</si>
  <si>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</si>
  <si>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</si>
  <si>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</si>
  <si>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</si>
  <si>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</si>
  <si>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</si>
  <si>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</si>
  <si>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</si>
  <si>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</si>
  <si>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</si>
  <si>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</si>
  <si>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</si>
  <si>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</si>
  <si>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</si>
  <si>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</si>
  <si>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</si>
  <si>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</si>
  <si>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</si>
  <si>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</si>
  <si>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</si>
  <si>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</si>
  <si>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</si>
  <si>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</si>
  <si>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</si>
  <si>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</si>
  <si>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</si>
  <si>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</si>
  <si>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</si>
  <si>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</si>
  <si>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</si>
  <si>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</si>
  <si>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</si>
  <si>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</si>
  <si>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</si>
  <si>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</si>
  <si>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</si>
  <si>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</si>
  <si>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</si>
  <si>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</si>
  <si>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</si>
  <si>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</si>
  <si>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</si>
  <si>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</si>
  <si>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</si>
  <si>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</si>
  <si>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</si>
  <si>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</si>
  <si>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</si>
  <si>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</si>
  <si>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</si>
  <si>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</si>
  <si>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</si>
  <si>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</si>
  <si>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</si>
  <si>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</si>
  <si>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</si>
  <si>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</si>
  <si>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</si>
  <si>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</si>
  <si>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</si>
  <si>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</si>
  <si>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</si>
  <si>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</si>
  <si>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</si>
  <si>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</si>
  <si>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</si>
  <si>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</si>
  <si>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</si>
  <si>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</si>
  <si>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</si>
  <si>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</si>
  <si>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</si>
  <si>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</si>
  <si>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</si>
  <si>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</si>
  <si>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</si>
  <si>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</si>
  <si>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</si>
  <si>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</si>
  <si>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</si>
  <si>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</si>
  <si>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</si>
  <si>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</si>
  <si>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</si>
  <si>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</si>
  <si>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</si>
  <si>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</si>
  <si>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</si>
  <si>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</si>
  <si>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</si>
  <si>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</si>
  <si>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</si>
  <si>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</si>
  <si>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</si>
  <si>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</si>
  <si>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</si>
  <si>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</si>
  <si>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</si>
  <si>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</si>
  <si>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</si>
  <si>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</si>
  <si>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</si>
  <si>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</si>
  <si>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</si>
  <si>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</si>
  <si>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</si>
  <si>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</si>
  <si>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</si>
  <si>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</si>
  <si>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</si>
  <si>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</si>
  <si>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</si>
  <si>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</si>
  <si>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</si>
  <si>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</si>
  <si>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</si>
  <si>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</si>
  <si>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</si>
  <si>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</si>
  <si>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</si>
  <si>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</si>
  <si>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</si>
  <si>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</si>
  <si>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</si>
  <si>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</si>
  <si>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</si>
  <si>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</si>
  <si>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</si>
  <si>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</si>
  <si>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</si>
  <si>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</si>
  <si>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</si>
  <si>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</si>
  <si>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</si>
  <si>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</si>
  <si>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</si>
  <si>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</si>
  <si>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</si>
  <si>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</si>
  <si>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</si>
  <si>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</si>
  <si>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</si>
  <si>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</si>
  <si>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</si>
  <si>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</si>
  <si>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</si>
  <si>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</si>
  <si>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</si>
  <si>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</si>
  <si>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</si>
  <si>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</si>
  <si>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</si>
  <si>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</si>
  <si>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</si>
  <si>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</si>
  <si>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</si>
  <si>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</si>
  <si>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</si>
  <si>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</si>
  <si>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</si>
  <si>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</si>
  <si>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</si>
  <si>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</si>
  <si>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</si>
  <si>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</si>
  <si>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</si>
  <si>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</si>
  <si>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</si>
  <si>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</si>
  <si>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</si>
  <si>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</si>
  <si>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</si>
  <si>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</si>
  <si>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</si>
  <si>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</si>
  <si>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</si>
  <si>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</si>
  <si>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</si>
  <si>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</si>
  <si>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</si>
  <si>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</si>
  <si>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</si>
  <si>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</si>
  <si>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</si>
  <si>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</si>
  <si>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</si>
  <si>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</si>
  <si>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</si>
  <si>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</si>
  <si>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</si>
  <si>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</si>
  <si>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</si>
  <si>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</si>
  <si>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</si>
  <si>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</si>
  <si>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</si>
  <si>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</si>
  <si>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</si>
  <si>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</si>
  <si>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</si>
  <si>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</si>
  <si>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</si>
  <si>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</si>
  <si>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</si>
  <si>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</si>
  <si>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</si>
  <si>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</si>
  <si>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</si>
  <si>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</si>
  <si>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</si>
  <si>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</si>
  <si>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</si>
  <si>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</si>
  <si>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</si>
  <si>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</si>
  <si>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</si>
  <si>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</si>
  <si>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</si>
  <si>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</si>
  <si>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</si>
  <si>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</si>
  <si>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</si>
  <si>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</si>
  <si>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</si>
  <si>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</si>
  <si>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</si>
  <si>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</si>
  <si>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</si>
  <si>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</si>
  <si>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</si>
  <si>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</si>
  <si>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</si>
  <si>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</si>
  <si>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</si>
  <si>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</si>
  <si>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</si>
  <si>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</si>
  <si>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</si>
  <si>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</si>
  <si>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</si>
  <si>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</si>
  <si>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</si>
  <si>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</si>
  <si>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</si>
  <si>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</si>
  <si>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</si>
  <si>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</si>
  <si>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</si>
  <si>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</si>
  <si>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</si>
  <si>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</si>
  <si>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</si>
  <si>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</si>
  <si>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</si>
  <si>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</si>
  <si>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</si>
  <si>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</si>
  <si>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</si>
  <si>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</si>
  <si>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</si>
  <si>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</si>
  <si>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</si>
  <si>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</si>
  <si>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</si>
  <si>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</si>
  <si>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</si>
  <si>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</si>
  <si>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</si>
  <si>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</si>
  <si>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</si>
  <si>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</si>
  <si>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</si>
  <si>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</si>
  <si>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</si>
  <si>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</si>
  <si>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</si>
  <si>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</si>
  <si>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</si>
  <si>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</si>
  <si>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</si>
  <si>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</si>
  <si>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</si>
  <si>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</si>
  <si>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</si>
  <si>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</si>
  <si>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</si>
  <si>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</si>
  <si>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</si>
  <si>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</si>
  <si>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</si>
  <si>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</si>
  <si>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</si>
  <si>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</si>
  <si>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</si>
  <si>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</si>
  <si>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</si>
  <si>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</si>
  <si>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</si>
  <si>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</si>
  <si>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</si>
  <si>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</si>
  <si>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</si>
  <si>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</si>
  <si>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</si>
  <si>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</si>
  <si>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</si>
  <si>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</si>
  <si>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</si>
  <si>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</si>
  <si>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</si>
  <si>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</si>
  <si>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</si>
  <si>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</si>
  <si>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</si>
  <si>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</si>
  <si>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</si>
  <si>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</si>
  <si>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</si>
  <si>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</si>
  <si>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</si>
  <si>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</si>
  <si>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</si>
  <si>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</si>
  <si>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</si>
  <si>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</si>
  <si>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</si>
  <si>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</si>
  <si>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</si>
  <si>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</si>
  <si>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</si>
  <si>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</si>
  <si>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</si>
  <si>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</si>
  <si>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</si>
  <si>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</si>
  <si>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</si>
  <si>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</si>
  <si>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</si>
  <si>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</si>
  <si>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</si>
  <si>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</si>
  <si>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</si>
  <si>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</si>
  <si>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</si>
  <si>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</si>
  <si>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</si>
  <si>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</si>
  <si>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</si>
  <si>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</si>
  <si>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</si>
  <si>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</si>
  <si>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</si>
  <si>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</si>
  <si>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</si>
  <si>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</si>
  <si>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</si>
  <si>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</si>
  <si>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</si>
  <si>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</si>
  <si>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</si>
  <si>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</si>
  <si>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</si>
  <si>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</si>
  <si>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</si>
  <si>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</si>
  <si>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</si>
  <si>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</si>
  <si>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</si>
  <si>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</si>
  <si>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</si>
  <si>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</si>
  <si>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</si>
  <si>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</si>
  <si>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</si>
  <si>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</si>
  <si>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</si>
  <si>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</si>
  <si>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</si>
  <si>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</si>
  <si>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</si>
  <si>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</si>
  <si>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</si>
  <si>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</si>
  <si>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</si>
  <si>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</si>
  <si>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</si>
  <si>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</si>
  <si>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</si>
  <si>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</si>
  <si>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</si>
  <si>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</si>
  <si>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</si>
  <si>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</si>
  <si>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</si>
  <si>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</si>
  <si>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</si>
  <si>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</si>
  <si>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</si>
  <si>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</si>
  <si>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</si>
  <si>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</si>
  <si>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</si>
  <si>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</si>
  <si>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</si>
  <si>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</si>
  <si>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</si>
  <si>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</si>
  <si>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</si>
  <si>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ЗАТВЕРДЖЕНО
Наказ Міністерства фінансів України 28.01.2002 N 57 (у редакції наказу Міністерства фінансів України від 26.11.2012 N 1220)</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</si>
  <si>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</si>
  <si>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</si>
  <si>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</si>
  <si>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</si>
  <si>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</si>
  <si>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</si>
  <si>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</si>
  <si>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</si>
  <si>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</si>
  <si>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</si>
  <si>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</si>
  <si>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</si>
  <si>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</si>
  <si>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</si>
  <si>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</si>
  <si>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</si>
  <si>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</si>
  <si>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</si>
  <si>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</si>
  <si>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</si>
  <si>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</si>
  <si>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</si>
  <si>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</si>
  <si>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</si>
  <si>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</si>
  <si>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</si>
  <si>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</si>
  <si>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</si>
  <si>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</si>
  <si>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</si>
  <si>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</si>
  <si>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</si>
  <si>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</si>
  <si>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</si>
  <si>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</si>
  <si>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</si>
  <si>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</si>
  <si>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</si>
  <si>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</si>
  <si>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</si>
  <si>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</si>
  <si>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</si>
  <si>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</si>
  <si>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</si>
  <si>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</si>
  <si>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</si>
  <si>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</si>
  <si>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</si>
  <si>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</si>
  <si>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</si>
  <si>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</si>
  <si>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</si>
  <si>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</si>
  <si>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</si>
  <si>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</si>
  <si>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</si>
  <si>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</si>
  <si>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</si>
  <si>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</si>
  <si>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</si>
  <si>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</si>
  <si>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</si>
  <si>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</si>
  <si>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</si>
  <si>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</si>
  <si>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</si>
  <si>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</si>
  <si>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</si>
  <si>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</si>
  <si>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</si>
  <si>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</si>
  <si>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</si>
  <si>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</si>
  <si>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</si>
  <si>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</si>
  <si>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</si>
  <si>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</si>
  <si>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</si>
  <si>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</si>
  <si>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</si>
  <si>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</si>
  <si>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</si>
  <si>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</si>
  <si>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</si>
  <si>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</si>
  <si>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</si>
  <si>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</si>
  <si>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</si>
  <si>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</si>
  <si>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</si>
  <si>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</si>
  <si>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</si>
  <si>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</si>
  <si>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</si>
  <si>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</si>
  <si>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</si>
  <si>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</si>
  <si>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</si>
  <si>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</si>
  <si>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</si>
  <si>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</si>
  <si>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</si>
  <si>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</si>
  <si>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</si>
  <si>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</si>
  <si>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</si>
  <si>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</si>
  <si>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</si>
  <si>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</si>
  <si>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</si>
  <si>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</si>
  <si>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</si>
  <si>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</si>
  <si>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</si>
  <si>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</si>
  <si>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</si>
  <si>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</si>
  <si>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</si>
  <si>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</si>
  <si>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</si>
  <si>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</si>
  <si>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</si>
  <si>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</si>
  <si>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</si>
  <si>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</si>
  <si>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</si>
  <si>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</si>
  <si>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</si>
  <si>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</si>
  <si>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</si>
  <si>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</si>
  <si>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</si>
  <si>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</si>
  <si>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</si>
  <si>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</si>
  <si>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</si>
  <si>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</si>
  <si>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</si>
  <si>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</si>
  <si>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</si>
  <si>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</si>
  <si>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</si>
  <si>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</si>
  <si>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</si>
  <si>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</si>
  <si>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</si>
  <si>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</si>
  <si>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</si>
  <si>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</si>
  <si>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</si>
  <si>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</si>
  <si>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</si>
  <si>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</si>
  <si>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</si>
  <si>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</si>
  <si>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</si>
  <si>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</si>
  <si>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</si>
  <si>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</si>
  <si>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</si>
  <si>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</si>
  <si>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</si>
  <si>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</si>
  <si>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</si>
  <si>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</si>
  <si>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</si>
  <si>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</si>
  <si>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</si>
  <si>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</si>
  <si>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</si>
  <si>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</si>
  <si>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</si>
  <si>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</si>
  <si>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</si>
  <si>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</si>
  <si>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</si>
  <si>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</si>
  <si>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</si>
  <si>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</si>
  <si>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</si>
  <si>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</si>
  <si>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</si>
  <si>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</si>
  <si>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</si>
  <si>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</si>
  <si>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</si>
  <si>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</si>
  <si>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</si>
  <si>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</si>
  <si>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</si>
  <si>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</si>
  <si>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</si>
  <si>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</si>
  <si>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</si>
  <si>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</si>
  <si>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</si>
  <si>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</si>
  <si>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</si>
  <si>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</si>
  <si>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</si>
  <si>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</si>
  <si>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</si>
  <si>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</si>
  <si>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</si>
  <si>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</si>
  <si>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</si>
  <si>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</si>
  <si>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</si>
  <si>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</si>
  <si>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</si>
  <si>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</si>
  <si>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</si>
  <si>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</si>
  <si>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</si>
  <si>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</si>
  <si>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</si>
  <si>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</si>
  <si>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</si>
  <si>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</si>
  <si>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</si>
  <si>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</si>
  <si>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</si>
  <si>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</si>
  <si>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</si>
  <si>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</si>
  <si>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</si>
  <si>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</si>
  <si>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</si>
  <si>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</si>
  <si>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</si>
  <si>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</si>
  <si>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</si>
  <si>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</si>
  <si>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</si>
  <si>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</si>
  <si>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</si>
  <si>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</si>
  <si>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</si>
  <si>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</si>
  <si>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</si>
  <si>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</si>
  <si>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</si>
  <si>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</si>
  <si>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</si>
  <si>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</si>
  <si>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</si>
  <si>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</si>
  <si>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</si>
  <si>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</si>
  <si>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</si>
  <si>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</si>
  <si>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</si>
  <si>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</si>
  <si>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</si>
  <si>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</si>
  <si>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</si>
  <si>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</si>
  <si>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</si>
  <si>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</si>
  <si>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</si>
  <si>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</si>
  <si>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</si>
  <si>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</si>
  <si>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</si>
  <si>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</si>
  <si>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</si>
  <si>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</si>
  <si>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</si>
  <si>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</si>
  <si>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</si>
  <si>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</si>
  <si>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</si>
  <si>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</si>
  <si>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</si>
  <si>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</si>
  <si>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</si>
  <si>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</si>
  <si>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</si>
  <si>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</si>
  <si>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</si>
  <si>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</si>
  <si>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</si>
  <si>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</si>
  <si>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</si>
  <si>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</si>
  <si>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</si>
  <si>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</si>
  <si>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</si>
  <si>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</si>
  <si>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</si>
  <si>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</si>
  <si>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</si>
  <si>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</si>
  <si>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</si>
  <si>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</si>
  <si>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</si>
  <si>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</si>
  <si>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</si>
  <si>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</si>
  <si>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</si>
  <si>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</si>
  <si>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</si>
  <si>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</si>
  <si>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</si>
  <si>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</si>
  <si>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</si>
  <si>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</si>
  <si>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</si>
  <si>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</si>
  <si>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</si>
  <si>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</si>
  <si>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</si>
  <si>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</si>
  <si>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</si>
  <si>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</si>
  <si>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</si>
  <si>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</si>
  <si>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</si>
  <si>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</si>
  <si>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</si>
  <si>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</si>
  <si>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</si>
  <si>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</si>
  <si>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</si>
  <si>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</si>
  <si>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</si>
  <si>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</si>
  <si>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</si>
  <si>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</si>
  <si>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</si>
  <si>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</si>
  <si>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</si>
  <si>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</si>
  <si>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</si>
  <si>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</si>
  <si>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</si>
  <si>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</si>
  <si>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</si>
  <si>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</si>
  <si>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</si>
  <si>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</si>
  <si>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</si>
  <si>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</si>
  <si>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</si>
  <si>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</si>
  <si>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</si>
  <si>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</si>
  <si>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</si>
  <si>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</si>
  <si>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</si>
  <si>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</si>
  <si>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</si>
  <si>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</si>
  <si>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</si>
  <si>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</si>
  <si>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</si>
  <si>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</si>
  <si>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</si>
  <si>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</si>
  <si>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</si>
  <si>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</si>
  <si>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</si>
  <si>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</si>
  <si>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</si>
  <si>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</si>
  <si>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</si>
  <si>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</si>
  <si>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</si>
  <si>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</si>
  <si>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</si>
  <si>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</si>
  <si>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</si>
  <si>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</si>
  <si>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</si>
  <si>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</si>
  <si>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</si>
  <si>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</si>
  <si>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</si>
  <si>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</si>
  <si>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</si>
  <si>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</si>
  <si>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</si>
  <si>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</si>
  <si>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</si>
  <si>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</si>
  <si>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</si>
  <si>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</si>
  <si>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</si>
  <si>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</si>
  <si>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</si>
  <si>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</si>
  <si>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</si>
  <si>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</si>
  <si>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</si>
  <si>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</si>
  <si>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</si>
  <si>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</si>
  <si>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</si>
  <si>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</si>
  <si>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</si>
  <si>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</si>
  <si>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</si>
  <si>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</si>
  <si>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</si>
  <si>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</si>
  <si>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</si>
  <si>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</si>
  <si>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</si>
  <si>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</si>
  <si>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</si>
  <si>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</si>
  <si>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</si>
  <si>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</si>
  <si>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</si>
  <si>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</si>
  <si>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</si>
  <si>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</si>
  <si>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</si>
  <si>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</si>
  <si>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</si>
  <si>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</si>
  <si>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</si>
  <si>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</si>
  <si>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</si>
  <si>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</si>
  <si>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</si>
  <si>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</si>
  <si>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</si>
  <si>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</si>
  <si>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</si>
  <si>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</si>
  <si>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</si>
  <si>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</si>
  <si>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</si>
  <si>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</si>
  <si>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</si>
  <si>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</si>
  <si>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</si>
  <si>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</si>
  <si>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</si>
  <si>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</si>
  <si>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</si>
  <si>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</si>
  <si>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</si>
  <si>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</si>
  <si>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</si>
  <si>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</si>
  <si>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</si>
  <si>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</si>
  <si>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</si>
  <si>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</si>
  <si>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</si>
  <si>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</si>
  <si>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</si>
  <si>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</si>
  <si>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</si>
  <si>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</si>
  <si>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</si>
  <si>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</si>
  <si>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</si>
  <si>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</si>
  <si>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</si>
  <si>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</si>
  <si>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</si>
  <si>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</si>
  <si>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</si>
  <si>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</si>
  <si>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</si>
  <si>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</si>
  <si>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</si>
  <si>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</si>
  <si>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</si>
  <si>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</si>
  <si>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</si>
  <si>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</si>
  <si>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</si>
  <si>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</si>
  <si>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</si>
  <si>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</si>
  <si>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</si>
  <si>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</si>
  <si>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</si>
  <si>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</si>
  <si>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</si>
  <si>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</si>
  <si>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</si>
  <si>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</si>
  <si>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</si>
  <si>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</si>
  <si>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</si>
  <si>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</si>
  <si>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</si>
  <si>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</si>
  <si>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</si>
  <si>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</si>
  <si>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</si>
  <si>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</si>
  <si>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</si>
  <si>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</si>
  <si>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</si>
  <si>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</si>
  <si>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</si>
  <si>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</si>
  <si>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</si>
  <si>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</si>
  <si>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</si>
  <si>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</si>
  <si>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</si>
  <si>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</si>
  <si>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</si>
  <si>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</si>
  <si>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</si>
  <si>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</si>
  <si>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</si>
  <si>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</si>
  <si>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</si>
  <si>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</si>
  <si>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</si>
  <si>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</si>
  <si>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</si>
  <si>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</si>
  <si>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</si>
  <si>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</si>
  <si>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</si>
  <si>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</si>
  <si>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</si>
  <si>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</si>
  <si>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</si>
  <si>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</si>
  <si>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</si>
  <si>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</si>
  <si>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</si>
  <si>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</si>
  <si>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</si>
  <si>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</si>
  <si>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</si>
  <si>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</si>
  <si>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</si>
  <si>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</si>
  <si>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</si>
  <si>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</si>
  <si>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</si>
  <si>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</si>
  <si>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</si>
  <si>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</si>
  <si>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</si>
  <si>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</si>
  <si>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</si>
  <si>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</si>
  <si>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</si>
  <si>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</si>
  <si>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</si>
  <si>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</si>
  <si>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</si>
  <si>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</si>
  <si>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</si>
  <si>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</si>
  <si>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</si>
  <si>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</si>
  <si>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</si>
  <si>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</si>
  <si>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</si>
  <si>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</si>
  <si>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</si>
  <si>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</si>
  <si>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</si>
  <si>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</si>
  <si>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</si>
  <si>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</si>
  <si>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</si>
  <si>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</si>
  <si>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</si>
  <si>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</si>
  <si>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</si>
  <si>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</si>
  <si>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</si>
  <si>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</si>
  <si>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</si>
  <si>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</si>
  <si>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</si>
  <si>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</si>
  <si>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</si>
  <si>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</si>
  <si>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</si>
  <si>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</si>
  <si>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</si>
  <si>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</si>
  <si>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</si>
  <si>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</si>
  <si>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</si>
  <si>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</si>
  <si>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</si>
  <si>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</si>
  <si>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</si>
  <si>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</si>
  <si>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</si>
  <si>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</si>
  <si>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</si>
  <si>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</si>
  <si>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</si>
  <si>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</si>
  <si>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</si>
  <si>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</si>
  <si>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</si>
  <si>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</si>
  <si>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</si>
  <si>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</si>
  <si>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</si>
  <si>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</si>
  <si>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</si>
  <si>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</si>
  <si>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</si>
  <si>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</si>
  <si>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</si>
  <si>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</si>
  <si>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</si>
  <si>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</si>
  <si>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</si>
  <si>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</si>
  <si>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</si>
  <si>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</si>
  <si>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</si>
  <si>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</si>
  <si>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</si>
  <si>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</si>
  <si>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</si>
  <si>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</si>
  <si>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</si>
  <si>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</si>
  <si>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</si>
  <si>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</si>
  <si>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</si>
  <si>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</si>
  <si>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</si>
  <si>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</si>
  <si>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</si>
  <si>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</si>
  <si>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</si>
  <si>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</si>
  <si>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</si>
  <si>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</si>
  <si>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</si>
  <si>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</si>
  <si>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</si>
  <si>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</si>
  <si>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</si>
  <si>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</si>
  <si>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</si>
  <si>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</si>
  <si>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</si>
  <si>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</si>
  <si>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</si>
  <si>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</si>
  <si>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</si>
  <si>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</si>
  <si>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</si>
  <si>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</si>
  <si>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</si>
  <si>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</si>
  <si>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</si>
  <si>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</si>
  <si>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</si>
  <si>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</si>
  <si>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</si>
  <si>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</si>
  <si>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</si>
  <si>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</si>
  <si>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</si>
  <si>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</si>
  <si>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</si>
  <si>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</si>
  <si>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</si>
  <si>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</si>
  <si>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</si>
  <si>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</si>
  <si>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</si>
  <si>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</si>
  <si>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</si>
  <si>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</si>
  <si>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</si>
  <si>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</si>
  <si>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</si>
  <si>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</si>
  <si>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</si>
  <si>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</si>
  <si>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</si>
  <si>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</si>
  <si>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</si>
  <si>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</si>
  <si>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</si>
  <si>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</si>
  <si>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</si>
  <si>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</si>
  <si>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</si>
  <si>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</si>
  <si>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</si>
  <si>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</si>
  <si>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</si>
  <si>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</si>
  <si>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</si>
  <si>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</si>
  <si>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</si>
  <si>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</si>
  <si>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</si>
  <si>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</si>
  <si>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</si>
  <si>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</si>
  <si>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</si>
  <si>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</si>
  <si>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</si>
  <si>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</si>
  <si>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</si>
  <si>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</si>
  <si>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</si>
  <si>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</si>
  <si>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</si>
  <si>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</si>
  <si>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</si>
  <si>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повернення кредитів до бюджету (розписати за кодами програмної класифікації видатків та кредитування бюджету)</t>
  </si>
  <si>
    <t>видатки (розписати за кодами економічної класифікації видатків бюджету)</t>
  </si>
  <si>
    <t>надання кредитів з бюджету (розписати за кодами класифікації кредитування бюджету)</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</si>
  <si>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</si>
  <si>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</si>
  <si>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</si>
  <si>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</si>
  <si>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</si>
  <si>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</si>
  <si>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</si>
  <si>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</si>
  <si>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</si>
  <si>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</si>
  <si>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</si>
  <si>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</si>
  <si>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</si>
  <si>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</si>
  <si>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</si>
  <si>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</si>
  <si>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</si>
  <si>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</si>
  <si>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ПЛАН
спеціального фонду державного бюджету (за винятком власних надходжень бюджетних установ та відповідних видатків)
на 2016 рік</t>
  </si>
  <si>
    <t>ЗВЕДЕННЯ ПОКАЗНИКІВ СПЕЦІАЛЬНОГО ФОНДУ КОШТОРИСУ НА 2016 РІК</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</si>
  <si>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</si>
  <si>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</si>
  <si>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</si>
  <si>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</si>
  <si>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</si>
  <si>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</si>
  <si>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</si>
  <si>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</si>
  <si>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</si>
  <si>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</si>
  <si>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</si>
  <si>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</si>
  <si>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</si>
  <si>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</si>
  <si>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</si>
  <si>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</si>
  <si>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</si>
  <si>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</si>
  <si>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</si>
  <si>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</si>
  <si>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</si>
  <si>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</si>
  <si>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</si>
  <si>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</si>
  <si>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</si>
  <si>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</si>
  <si>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</si>
  <si>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</si>
  <si>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</si>
  <si>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</si>
  <si>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</si>
  <si>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</si>
  <si>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</si>
  <si>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</si>
  <si>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</si>
  <si>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</si>
  <si>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</si>
  <si>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</si>
  <si>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</si>
  <si>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</si>
  <si>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</si>
  <si>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</si>
  <si>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</si>
  <si>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</si>
  <si>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</si>
  <si>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</si>
  <si>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</si>
  <si>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</si>
  <si>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</si>
  <si>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</si>
  <si>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</si>
  <si>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</si>
  <si>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</si>
  <si>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</si>
  <si>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</si>
  <si>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</si>
  <si>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</si>
  <si>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</si>
  <si>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</si>
  <si>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</si>
  <si>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</si>
  <si>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</si>
  <si>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</si>
  <si>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</si>
  <si>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</si>
  <si>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</si>
  <si>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</si>
  <si>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</si>
  <si>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</si>
  <si>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</si>
  <si>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</si>
  <si>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</si>
  <si>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</si>
  <si>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</si>
  <si>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</si>
  <si>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</si>
  <si>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</si>
  <si>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</si>
  <si>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</si>
  <si>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</si>
  <si>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</si>
  <si>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</si>
  <si>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</si>
  <si>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</si>
  <si>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</si>
  <si>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</si>
  <si>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</si>
  <si>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</si>
  <si>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</si>
  <si>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</si>
  <si>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</si>
  <si>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</si>
  <si>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</si>
  <si>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</si>
  <si>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</si>
  <si>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</si>
  <si>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</si>
  <si>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</si>
  <si>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</si>
  <si>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</si>
  <si>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</si>
  <si>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</si>
  <si>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</si>
  <si>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</si>
  <si>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</si>
  <si>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</si>
  <si>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</si>
  <si>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</si>
  <si>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</si>
  <si>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</si>
  <si>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</si>
  <si>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</si>
  <si>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</si>
  <si>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</si>
  <si>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</si>
  <si>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</si>
  <si>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</si>
  <si>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</si>
  <si>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</si>
  <si>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</si>
  <si>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</si>
  <si>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</si>
  <si>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</si>
  <si>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</si>
  <si>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</si>
  <si>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</si>
  <si>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</si>
  <si>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</si>
  <si>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</si>
  <si>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</si>
  <si>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</si>
  <si>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</si>
  <si>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</si>
  <si>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</si>
  <si>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</si>
  <si>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</si>
  <si>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</si>
  <si>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</si>
  <si>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</si>
  <si>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</si>
  <si>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</si>
  <si>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</si>
  <si>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</si>
  <si>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</si>
  <si>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</si>
  <si>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</si>
  <si>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</si>
  <si>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</si>
  <si>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</si>
  <si>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</si>
  <si>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</si>
  <si>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</si>
  <si>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</si>
  <si>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</si>
  <si>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</si>
  <si>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</si>
  <si>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</si>
  <si>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</si>
  <si>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</si>
  <si>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</si>
  <si>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</si>
  <si>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</si>
  <si>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</si>
  <si>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</si>
  <si>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</si>
  <si>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</si>
  <si>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</si>
  <si>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</si>
  <si>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</si>
  <si>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</si>
  <si>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</si>
  <si>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</si>
  <si>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</si>
  <si>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</si>
  <si>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</si>
  <si>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</si>
  <si>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</si>
  <si>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</si>
  <si>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</si>
  <si>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</si>
  <si>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</si>
  <si>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</si>
  <si>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</si>
  <si>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</si>
  <si>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</si>
  <si>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</si>
  <si>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</si>
  <si>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</si>
  <si>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</si>
  <si>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</si>
  <si>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</si>
  <si>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</si>
  <si>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</si>
  <si>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</si>
  <si>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</si>
  <si>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</si>
  <si>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</si>
  <si>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</si>
  <si>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</si>
  <si>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</si>
  <si>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</si>
  <si>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</si>
  <si>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</si>
  <si>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</si>
  <si>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</si>
  <si>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</si>
  <si>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</si>
  <si>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</si>
  <si>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</si>
  <si>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</si>
  <si>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</si>
  <si>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</si>
  <si>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</si>
  <si>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</si>
  <si>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</si>
  <si>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</si>
  <si>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</si>
  <si>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</si>
  <si>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</si>
  <si>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</si>
  <si>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</si>
  <si>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</si>
  <si>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</si>
  <si>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</si>
  <si>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</si>
  <si>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</si>
  <si>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</si>
  <si>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</si>
  <si>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</si>
  <si>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</si>
  <si>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</si>
  <si>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</si>
  <si>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</si>
  <si>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</si>
  <si>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</si>
  <si>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</si>
  <si>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</si>
  <si>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</si>
  <si>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</si>
  <si>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</si>
  <si>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</si>
  <si>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</si>
  <si>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</si>
  <si>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</si>
  <si>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</si>
  <si>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</si>
  <si>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</si>
  <si>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</si>
  <si>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</si>
  <si>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</si>
  <si>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</si>
  <si>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</si>
  <si>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</si>
  <si>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</si>
  <si>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</si>
  <si>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</si>
  <si>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</si>
  <si>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</si>
  <si>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</si>
  <si>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</si>
  <si>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</si>
  <si>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</si>
  <si>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</si>
  <si>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</si>
  <si>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</si>
  <si>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</si>
  <si>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</si>
  <si>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</si>
  <si>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</si>
  <si>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</si>
  <si>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</si>
  <si>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</si>
  <si>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</si>
  <si>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</si>
  <si>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</si>
  <si>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</si>
  <si>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</si>
  <si>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</si>
  <si>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</si>
  <si>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</si>
  <si>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</si>
  <si>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</si>
  <si>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</si>
  <si>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</si>
  <si>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</si>
  <si>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</si>
  <si>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</si>
  <si>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</si>
  <si>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</si>
  <si>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</si>
  <si>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</si>
  <si>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</si>
  <si>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</si>
  <si>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</si>
  <si>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</si>
  <si>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</si>
  <si>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</si>
  <si>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</si>
  <si>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</si>
  <si>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</si>
  <si>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</si>
  <si>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</si>
  <si>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</si>
  <si>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</si>
  <si>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</si>
  <si>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</si>
  <si>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</si>
  <si>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</si>
  <si>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</si>
  <si>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</si>
  <si>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</si>
  <si>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</si>
  <si>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</si>
  <si>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</si>
  <si>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</si>
  <si>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</si>
  <si>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</si>
  <si>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</si>
  <si>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</si>
  <si>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</si>
  <si>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</si>
  <si>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</si>
  <si>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</si>
  <si>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</si>
  <si>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</si>
  <si>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</si>
  <si>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</si>
  <si>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</si>
  <si>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</si>
  <si>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</si>
  <si>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</si>
  <si>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</si>
  <si>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</si>
  <si>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</si>
  <si>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</si>
  <si>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</si>
  <si>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</si>
  <si>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</si>
  <si>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</si>
  <si>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</si>
  <si>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</si>
  <si>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</si>
  <si>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</si>
  <si>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</si>
  <si>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</si>
  <si>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</si>
  <si>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</si>
  <si>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</si>
  <si>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</si>
  <si>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</si>
  <si>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</si>
  <si>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</si>
  <si>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</si>
  <si>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</si>
  <si>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</si>
  <si>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</si>
  <si>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</si>
  <si>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</si>
  <si>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</si>
  <si>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</si>
  <si>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</si>
  <si>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</si>
  <si>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</si>
  <si>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</si>
  <si>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</si>
  <si>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</si>
  <si>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</si>
  <si>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</si>
  <si>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</si>
  <si>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</si>
  <si>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</si>
  <si>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</si>
  <si>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</si>
  <si>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</si>
  <si>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</si>
  <si>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</si>
  <si>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</si>
  <si>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</si>
  <si>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</si>
  <si>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</si>
  <si>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</si>
  <si>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</si>
  <si>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</si>
  <si>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</si>
  <si>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</si>
  <si>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</si>
  <si>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</si>
  <si>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</si>
  <si>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</si>
  <si>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</si>
  <si>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</si>
  <si>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</si>
  <si>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</si>
  <si>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</si>
  <si>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</si>
  <si>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</si>
  <si>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</si>
  <si>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</si>
  <si>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</si>
  <si>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</si>
  <si>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</si>
  <si>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</si>
  <si>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</si>
  <si>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</si>
  <si>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</si>
  <si>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</si>
  <si>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</si>
  <si>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</si>
  <si>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</si>
  <si>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</si>
  <si>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</si>
  <si>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</si>
  <si>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</si>
  <si>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</si>
  <si>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</si>
  <si>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</si>
  <si>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</si>
  <si>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</si>
  <si>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</si>
  <si>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</si>
  <si>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</si>
  <si>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</si>
  <si>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</si>
  <si>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</si>
  <si>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</si>
  <si>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</si>
  <si>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</si>
  <si>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</si>
  <si>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</si>
  <si>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</si>
  <si>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</si>
  <si>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</si>
  <si>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</si>
  <si>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</si>
  <si>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</si>
  <si>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</si>
  <si>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</si>
  <si>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</si>
  <si>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</si>
  <si>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</si>
  <si>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</si>
  <si>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</si>
  <si>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</si>
  <si>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</si>
  <si>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</si>
  <si>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</si>
  <si>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</si>
  <si>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</si>
  <si>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</si>
  <si>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</si>
  <si>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</si>
  <si>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</si>
  <si>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</si>
  <si>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</si>
  <si>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</si>
  <si>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</si>
  <si>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</si>
  <si>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</si>
  <si>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</si>
  <si>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</si>
  <si>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</si>
  <si>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</si>
  <si>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</si>
  <si>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</si>
  <si>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</si>
  <si>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</si>
  <si>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</si>
  <si>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</si>
  <si>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</si>
  <si>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</si>
  <si>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</si>
  <si>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</si>
  <si>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</si>
  <si>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</si>
  <si>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</si>
  <si>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</si>
  <si>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</si>
  <si>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</si>
  <si>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</si>
  <si>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</si>
  <si>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</si>
  <si>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</si>
  <si>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</si>
  <si>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</si>
  <si>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</si>
  <si>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</si>
  <si>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</si>
  <si>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</si>
  <si>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</si>
  <si>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</si>
  <si>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</si>
  <si>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</si>
  <si>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</si>
  <si>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</si>
  <si>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</si>
  <si>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</si>
  <si>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</si>
  <si>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</si>
  <si>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</si>
  <si>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</si>
  <si>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</si>
  <si>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</si>
  <si>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</si>
  <si>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</si>
  <si>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</si>
  <si>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</si>
  <si>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</si>
  <si>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</si>
  <si>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</si>
  <si>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</si>
  <si>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</si>
  <si>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</si>
  <si>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</si>
  <si>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</si>
  <si>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</si>
  <si>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</si>
  <si>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</si>
  <si>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</si>
  <si>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</si>
  <si>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</si>
  <si>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</si>
  <si>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</si>
  <si>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</si>
  <si>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</si>
  <si>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</si>
  <si>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</si>
  <si>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</si>
  <si>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</si>
  <si>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</si>
  <si>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</si>
  <si>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</si>
  <si>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</si>
  <si>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</si>
  <si>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</si>
  <si>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</si>
  <si>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</si>
  <si>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</si>
  <si>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</si>
  <si>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</si>
  <si>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</si>
  <si>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</si>
  <si>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</si>
  <si>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</si>
  <si>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</si>
  <si>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</si>
  <si>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</si>
  <si>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</si>
  <si>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</si>
  <si>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</si>
  <si>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</si>
  <si>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</si>
  <si>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</si>
  <si>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</si>
  <si>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</si>
  <si>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</si>
  <si>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</si>
  <si>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</si>
  <si>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</si>
  <si>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</si>
  <si>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</si>
  <si>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</si>
  <si>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</si>
  <si>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</si>
  <si>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</si>
  <si>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</si>
  <si>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</si>
  <si>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</si>
  <si>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</si>
  <si>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</si>
  <si>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</si>
  <si>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</si>
  <si>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</si>
  <si>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</si>
  <si>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</si>
  <si>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</si>
  <si>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</si>
  <si>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</si>
  <si>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</si>
  <si>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</si>
  <si>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</si>
  <si>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</si>
  <si>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</si>
  <si>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</si>
  <si>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</si>
  <si>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</si>
  <si>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</si>
  <si>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</si>
  <si>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</si>
  <si>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</si>
  <si>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</si>
  <si>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</si>
  <si>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</si>
  <si>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</si>
  <si>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</si>
  <si>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</si>
  <si>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</si>
  <si>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</si>
  <si>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</si>
  <si>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</si>
  <si>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</si>
  <si>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</si>
  <si>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</si>
  <si>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</si>
  <si>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</si>
  <si>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</si>
  <si>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</si>
  <si>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</si>
  <si>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</si>
  <si>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</si>
  <si>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</si>
  <si>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</si>
  <si>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</si>
  <si>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</si>
  <si>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</si>
  <si>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</si>
  <si>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</si>
  <si>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</si>
  <si>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</si>
  <si>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</si>
  <si>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</si>
  <si>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</si>
  <si>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</si>
  <si>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</si>
  <si>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</si>
  <si>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</si>
  <si>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</si>
  <si>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</si>
  <si>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</si>
  <si>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</si>
  <si>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</si>
  <si>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</si>
  <si>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</si>
  <si>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</si>
  <si>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</si>
  <si>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</si>
  <si>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</si>
  <si>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</si>
  <si>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</si>
  <si>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</si>
  <si>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</si>
  <si>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</si>
  <si>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</si>
  <si>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</si>
  <si>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</si>
  <si>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</si>
  <si>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</si>
  <si>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</si>
  <si>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</si>
  <si>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</si>
  <si>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</si>
  <si>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</si>
  <si>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</si>
  <si>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</si>
  <si>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</si>
  <si>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</si>
  <si>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</si>
  <si>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</si>
  <si>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</si>
  <si>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</si>
  <si>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</si>
  <si>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</si>
  <si>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</si>
  <si>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</si>
  <si>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</si>
  <si>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</si>
  <si>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</si>
  <si>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</si>
  <si>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</si>
  <si>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</si>
  <si>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</si>
  <si>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</si>
  <si>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</si>
  <si>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</si>
  <si>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</si>
  <si>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</si>
  <si>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</si>
  <si>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</si>
  <si>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</si>
  <si>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</si>
  <si>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</si>
  <si>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</si>
  <si>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</si>
  <si>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</si>
  <si>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</si>
  <si>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</si>
  <si>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</si>
  <si>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</si>
  <si>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</si>
  <si>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</si>
  <si>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</si>
  <si>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</si>
  <si>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</si>
  <si>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</si>
  <si>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</si>
  <si>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</si>
  <si>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</si>
  <si>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</si>
  <si>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</si>
  <si>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</si>
  <si>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</si>
  <si>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</si>
  <si>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</si>
  <si>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</si>
  <si>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</si>
  <si>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</si>
  <si>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</si>
  <si>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</si>
  <si>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</si>
  <si>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</si>
  <si>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</si>
  <si>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</si>
  <si>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</si>
  <si>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</si>
  <si>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</si>
  <si>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</si>
  <si>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</si>
  <si>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</si>
  <si>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</si>
  <si>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</si>
  <si>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</si>
  <si>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</si>
  <si>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</si>
  <si>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</si>
  <si>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</si>
  <si>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</si>
  <si>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</si>
  <si>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</si>
  <si>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</si>
  <si>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</si>
  <si>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</si>
  <si>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</si>
  <si>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</si>
  <si>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</si>
  <si>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</si>
  <si>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</si>
  <si>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</si>
  <si>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</si>
  <si>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</si>
  <si>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</si>
  <si>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</si>
  <si>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</si>
  <si>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</si>
  <si>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</si>
  <si>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</si>
  <si>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</si>
  <si>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</si>
  <si>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</si>
  <si>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</si>
  <si>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</si>
  <si>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</si>
  <si>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</si>
  <si>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</si>
  <si>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</si>
  <si>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</si>
  <si>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</si>
  <si>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</si>
  <si>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</si>
  <si>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</si>
  <si>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</si>
  <si>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</si>
  <si>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</si>
  <si>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</si>
  <si>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</si>
  <si>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</si>
  <si>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</si>
  <si>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</si>
  <si>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</si>
  <si>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</si>
  <si>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</si>
  <si>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</si>
  <si>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</si>
  <si>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</si>
  <si>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</si>
  <si>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</si>
  <si>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</si>
  <si>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</si>
  <si>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</si>
  <si>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</si>
  <si>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</si>
  <si>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</si>
  <si>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</si>
  <si>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</si>
  <si>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</si>
  <si>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</si>
  <si>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</si>
  <si>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</si>
  <si>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</si>
  <si>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</si>
  <si>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</si>
  <si>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</si>
  <si>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</si>
  <si>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</si>
  <si>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</si>
  <si>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</si>
  <si>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</si>
  <si>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</si>
  <si>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</si>
  <si>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</si>
  <si>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</si>
  <si>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</si>
  <si>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</si>
  <si>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</si>
  <si>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</si>
  <si>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</si>
  <si>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</si>
  <si>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</si>
  <si>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</si>
  <si>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</si>
  <si>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</si>
  <si>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</si>
  <si>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</si>
  <si>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</si>
  <si>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</si>
  <si>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</si>
  <si>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</si>
  <si>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</si>
  <si>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</si>
  <si>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</si>
  <si>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</si>
  <si>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</si>
  <si>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</si>
  <si>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</si>
  <si>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</si>
  <si>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</si>
  <si>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</si>
  <si>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</si>
  <si>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</si>
  <si>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</si>
  <si>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</si>
  <si>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</si>
  <si>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</si>
  <si>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</si>
  <si>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</si>
  <si>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</si>
  <si>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</si>
  <si>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</si>
  <si>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</si>
  <si>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</si>
  <si>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</si>
  <si>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</si>
  <si>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</si>
  <si>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</si>
  <si>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</si>
  <si>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</si>
  <si>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</si>
  <si>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</si>
  <si>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</si>
  <si>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</si>
  <si>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</si>
  <si>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</si>
  <si>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</si>
  <si>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</si>
  <si>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</si>
  <si>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</si>
  <si>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</si>
  <si>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</si>
  <si>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</si>
  <si>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</si>
  <si>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</si>
  <si>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</si>
  <si>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</si>
  <si>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</si>
  <si>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</si>
  <si>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</si>
  <si>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</si>
  <si>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</si>
  <si>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</si>
  <si>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</si>
  <si>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</si>
  <si>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</si>
  <si>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</si>
  <si>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</si>
  <si>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</si>
  <si>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</si>
  <si>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</si>
  <si>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</si>
  <si>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</si>
  <si>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</si>
  <si>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</si>
  <si>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</si>
  <si>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</si>
  <si>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</si>
  <si>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</si>
  <si>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</si>
  <si>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</si>
  <si>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</si>
  <si>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</si>
  <si>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</si>
  <si>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</si>
  <si>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</si>
  <si>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</si>
  <si>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</si>
  <si>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</si>
  <si>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</si>
  <si>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</si>
  <si>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</si>
  <si>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</si>
  <si>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</si>
  <si>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</si>
  <si>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</si>
  <si>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ПЛАН АСИГНУВАНЬ (ЗА ВИНЯТКОМ НАДАННЯ КРЕДИТІВ З БЮДЖЕТУ) ЗАГАЛЬНОГО ФОНДУ БЮДЖЕТУ</t>
  </si>
  <si>
    <t>Керівник бухгалтерської служби / начальник планово-фінансового підрозділу</t>
  </si>
  <si>
    <t>Грошове забезпечення військовослужбовців</t>
  </si>
  <si>
    <t>(код за ЄДРПОУ та найменування бюджетної установи, організації)</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</si>
  <si>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</si>
  <si>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</si>
  <si>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</si>
  <si>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</si>
  <si>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</si>
  <si>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</si>
  <si>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</si>
  <si>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</si>
  <si>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</si>
  <si>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</si>
  <si>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</si>
  <si>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</si>
  <si>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</si>
  <si>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</si>
  <si>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</si>
  <si>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 xml:space="preserve">М.П. </t>
  </si>
  <si>
    <t>Відділ-виконавець</t>
  </si>
  <si>
    <t>ІНШІ НАДХОДЖЕННЯ - усього</t>
  </si>
  <si>
    <t>у тому числі:</t>
  </si>
  <si>
    <t>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</si>
  <si>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</si>
  <si>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</si>
  <si>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</si>
  <si>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</si>
  <si>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</si>
  <si>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</si>
  <si>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</si>
  <si>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</si>
  <si>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</si>
  <si>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</si>
  <si>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</si>
  <si>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</si>
  <si>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</si>
  <si>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</si>
  <si>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</si>
  <si>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</si>
  <si>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</si>
  <si>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</si>
  <si>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</si>
  <si>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</si>
  <si>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</si>
  <si>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</si>
  <si>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</si>
  <si>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</si>
  <si>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</si>
  <si>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</si>
  <si>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</si>
  <si>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</si>
  <si>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</si>
  <si>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</si>
  <si>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</si>
  <si>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</si>
  <si>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</si>
  <si>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</si>
  <si>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</si>
  <si>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</si>
  <si>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</si>
  <si>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</si>
  <si>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</si>
  <si>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</si>
  <si>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</si>
  <si>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</si>
  <si>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</si>
  <si>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</si>
  <si>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</si>
  <si>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</si>
  <si>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</si>
  <si>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</si>
  <si>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</si>
  <si>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</si>
  <si>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</si>
  <si>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</si>
  <si>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</si>
  <si>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</si>
  <si>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</si>
  <si>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</si>
  <si>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</si>
  <si>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</si>
  <si>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</si>
  <si>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</si>
  <si>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</si>
  <si>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</si>
  <si>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</si>
  <si>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</si>
  <si>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</si>
  <si>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</si>
  <si>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</si>
  <si>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</si>
  <si>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</si>
  <si>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</si>
  <si>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</si>
  <si>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</si>
  <si>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</si>
  <si>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</si>
  <si>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</si>
  <si>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</si>
  <si>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</si>
  <si>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</si>
  <si>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</si>
  <si>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</si>
  <si>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</si>
  <si>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</si>
  <si>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</si>
  <si>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</si>
  <si>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</si>
  <si>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</si>
  <si>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</si>
  <si>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</si>
  <si>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</si>
  <si>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</si>
  <si>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</si>
  <si>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</si>
  <si>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</si>
  <si>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</si>
  <si>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</si>
  <si>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</si>
  <si>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</si>
  <si>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</si>
  <si>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</si>
  <si>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</si>
  <si>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</si>
  <si>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</si>
  <si>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</si>
  <si>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</si>
  <si>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</si>
  <si>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</si>
  <si>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</si>
  <si>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</si>
  <si>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</si>
  <si>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</si>
  <si>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</si>
  <si>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</si>
  <si>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</si>
  <si>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</si>
  <si>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</si>
  <si>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</si>
  <si>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</si>
  <si>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</si>
  <si>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</si>
  <si>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</si>
  <si>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</si>
  <si>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</si>
  <si>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</si>
  <si>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</si>
  <si>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</si>
  <si>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</si>
  <si>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</si>
  <si>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</si>
  <si>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</si>
  <si>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</si>
  <si>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</si>
  <si>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</si>
  <si>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</si>
  <si>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</si>
  <si>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</si>
  <si>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</si>
  <si>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</si>
  <si>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</si>
  <si>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</si>
  <si>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</si>
  <si>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</si>
  <si>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</si>
  <si>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</si>
  <si>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</si>
  <si>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</si>
  <si>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</si>
  <si>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</si>
  <si>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</si>
  <si>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</si>
  <si>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</si>
  <si>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</si>
  <si>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</si>
  <si>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</si>
  <si>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</si>
  <si>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</si>
  <si>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</si>
  <si>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</si>
  <si>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</si>
  <si>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</si>
  <si>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</si>
  <si>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</si>
  <si>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</si>
  <si>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</si>
  <si>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</si>
  <si>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</si>
  <si>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</si>
  <si>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</si>
  <si>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</si>
  <si>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</si>
  <si>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</si>
  <si>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</si>
  <si>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</si>
  <si>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</si>
  <si>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</si>
  <si>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</si>
  <si>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</si>
  <si>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</si>
  <si>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</si>
  <si>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</si>
  <si>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</si>
  <si>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</si>
  <si>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</si>
  <si>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</si>
  <si>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</si>
  <si>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</si>
  <si>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</si>
  <si>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</si>
  <si>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</si>
  <si>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</si>
  <si>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</si>
  <si>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</si>
  <si>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</si>
  <si>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</si>
  <si>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</si>
  <si>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</si>
  <si>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</si>
  <si>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</si>
  <si>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</si>
  <si>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</si>
  <si>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</si>
  <si>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</si>
  <si>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</si>
  <si>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</si>
  <si>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</si>
  <si>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</si>
  <si>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</si>
  <si>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</si>
  <si>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</si>
  <si>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</si>
  <si>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</si>
  <si>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</si>
  <si>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</si>
  <si>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</si>
  <si>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</si>
  <si>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</si>
  <si>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</si>
  <si>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</si>
  <si>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</si>
  <si>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</si>
  <si>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</si>
  <si>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</si>
  <si>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</si>
  <si>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</si>
  <si>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</si>
  <si>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</si>
  <si>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</si>
  <si>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</si>
  <si>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</si>
  <si>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</si>
  <si>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</si>
  <si>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</si>
  <si>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</si>
  <si>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</si>
  <si>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</si>
  <si>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</si>
  <si>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</si>
  <si>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</si>
  <si>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</si>
  <si>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</si>
  <si>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</si>
  <si>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</si>
  <si>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</si>
  <si>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</si>
  <si>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</si>
  <si>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</si>
  <si>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</si>
  <si>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</si>
  <si>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</si>
  <si>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</si>
  <si>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</si>
  <si>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</si>
  <si>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</si>
  <si>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</si>
  <si>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</si>
  <si>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</si>
  <si>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</si>
  <si>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</si>
  <si>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</si>
  <si>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</si>
  <si>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</si>
  <si>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</si>
  <si>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</si>
  <si>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</si>
  <si>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</si>
  <si>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</si>
  <si>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</si>
  <si>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</si>
  <si>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</si>
  <si>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</si>
  <si>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</si>
  <si>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</si>
  <si>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</si>
  <si>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</si>
  <si>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</si>
  <si>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</si>
  <si>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</si>
  <si>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</si>
  <si>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</si>
  <si>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</si>
  <si>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</si>
  <si>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</si>
  <si>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</si>
  <si>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</si>
  <si>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</si>
  <si>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</si>
  <si>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</si>
  <si>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</si>
  <si>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</si>
  <si>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</si>
  <si>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</si>
  <si>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</si>
  <si>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</si>
  <si>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</si>
  <si>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</si>
  <si>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</si>
  <si>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</si>
  <si>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</si>
  <si>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</si>
  <si>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</si>
  <si>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</si>
  <si>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</si>
  <si>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</si>
  <si>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</si>
  <si>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</si>
  <si>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</si>
  <si>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</si>
  <si>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</si>
  <si>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</si>
  <si>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</si>
  <si>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</si>
  <si>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</si>
  <si>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</si>
  <si>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</si>
  <si>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</si>
  <si>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</si>
  <si>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</si>
  <si>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</si>
  <si>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</si>
  <si>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</si>
  <si>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</si>
  <si>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</si>
  <si>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</si>
  <si>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</si>
  <si>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</si>
  <si>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</si>
  <si>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</si>
  <si>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</si>
  <si>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</si>
  <si>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</si>
  <si>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</si>
  <si>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</si>
  <si>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</si>
  <si>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</si>
  <si>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</si>
  <si>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</si>
  <si>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</si>
  <si>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</si>
  <si>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</si>
  <si>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</si>
  <si>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</si>
  <si>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</si>
  <si>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</si>
  <si>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</si>
  <si>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</si>
  <si>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</si>
  <si>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</si>
  <si>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</si>
  <si>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</si>
  <si>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</si>
  <si>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</si>
  <si>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</si>
  <si>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</si>
  <si>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</si>
  <si>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</si>
  <si>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</si>
  <si>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</si>
  <si>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</si>
  <si>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</si>
  <si>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</si>
  <si>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</si>
  <si>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</si>
  <si>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</si>
  <si>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</si>
  <si>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</si>
  <si>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</si>
  <si>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</si>
  <si>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</si>
  <si>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</si>
  <si>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</si>
  <si>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</si>
  <si>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</si>
  <si>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</si>
  <si>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</si>
  <si>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</si>
  <si>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</si>
  <si>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</si>
  <si>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</si>
  <si>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</si>
  <si>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</si>
  <si>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</si>
  <si>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</si>
  <si>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</si>
  <si>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</si>
  <si>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</si>
  <si>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</si>
  <si>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</si>
  <si>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</si>
  <si>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</si>
  <si>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</si>
  <si>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</si>
  <si>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</si>
  <si>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</si>
  <si>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</si>
  <si>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</si>
  <si>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</si>
  <si>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</si>
  <si>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</si>
  <si>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</si>
  <si>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</si>
  <si>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</si>
  <si>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</si>
  <si>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</si>
  <si>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</si>
  <si>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</si>
  <si>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</si>
  <si>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</si>
  <si>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</si>
  <si>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</si>
  <si>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</si>
  <si>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</si>
  <si>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</si>
  <si>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</si>
  <si>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</si>
  <si>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</si>
  <si>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</si>
  <si>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</si>
  <si>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</si>
  <si>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</si>
  <si>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</si>
  <si>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</si>
  <si>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</si>
  <si>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</si>
  <si>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</si>
  <si>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</si>
  <si>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</si>
  <si>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</si>
  <si>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</si>
  <si>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</si>
  <si>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</si>
  <si>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</si>
  <si>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</si>
  <si>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</si>
  <si>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</si>
  <si>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</si>
  <si>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</si>
  <si>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</si>
  <si>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</si>
  <si>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</si>
  <si>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</si>
  <si>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</si>
  <si>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</si>
  <si>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</si>
  <si>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</si>
  <si>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</si>
  <si>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</si>
  <si>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</si>
  <si>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</si>
  <si>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</si>
  <si>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</si>
  <si>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</si>
  <si>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</si>
  <si>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</si>
  <si>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</si>
  <si>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</si>
  <si>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</si>
  <si>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</si>
  <si>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</si>
  <si>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</si>
  <si>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</si>
  <si>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</si>
  <si>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</si>
  <si>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</si>
  <si>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</si>
  <si>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</si>
  <si>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</si>
  <si>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</si>
  <si>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</si>
  <si>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</si>
  <si>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</si>
  <si>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</si>
  <si>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</si>
  <si>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</si>
  <si>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</si>
  <si>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</si>
  <si>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</si>
  <si>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</si>
  <si>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</si>
  <si>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</si>
  <si>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</si>
  <si>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</si>
  <si>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</si>
  <si>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</si>
  <si>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</si>
  <si>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</si>
  <si>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</si>
  <si>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</si>
  <si>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</si>
  <si>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</si>
  <si>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</si>
  <si>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</si>
  <si>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</si>
  <si>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</si>
  <si>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</si>
  <si>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</si>
  <si>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</si>
  <si>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</si>
  <si>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</si>
  <si>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</si>
  <si>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</si>
  <si>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</si>
  <si>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</si>
  <si>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</si>
  <si>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</si>
  <si>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</si>
  <si>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</si>
  <si>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</si>
  <si>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</si>
  <si>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</si>
  <si>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</si>
  <si>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</si>
  <si>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</si>
  <si>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</si>
  <si>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</si>
  <si>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</si>
  <si>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</si>
  <si>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</si>
  <si>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</si>
  <si>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</si>
  <si>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</si>
  <si>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</si>
  <si>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</si>
  <si>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</si>
  <si>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</si>
  <si>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</si>
  <si>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</si>
  <si>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</si>
  <si>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</si>
  <si>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</si>
  <si>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</si>
  <si>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</si>
  <si>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</si>
  <si>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</si>
  <si>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</si>
  <si>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</si>
  <si>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</si>
  <si>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</si>
  <si>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</si>
  <si>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</si>
  <si>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</si>
  <si>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</si>
  <si>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</si>
  <si>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</si>
  <si>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</si>
  <si>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</si>
  <si>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</si>
  <si>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</si>
  <si>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</si>
  <si>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</si>
  <si>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</si>
  <si>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</si>
  <si>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</si>
  <si>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</si>
  <si>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</si>
  <si>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</si>
  <si>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</si>
  <si>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</si>
  <si>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</si>
  <si>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</si>
  <si>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</si>
  <si>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</si>
  <si>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</si>
  <si>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</si>
  <si>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</si>
  <si>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</si>
  <si>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</si>
  <si>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</si>
  <si>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</si>
  <si>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</si>
  <si>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</si>
  <si>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</si>
  <si>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</si>
  <si>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</si>
  <si>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</si>
  <si>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</si>
  <si>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</si>
  <si>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</si>
  <si>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</si>
  <si>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</si>
  <si>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</si>
  <si>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</si>
  <si>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</si>
  <si>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</si>
  <si>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</si>
  <si>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</si>
  <si>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</si>
  <si>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</si>
  <si>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</si>
  <si>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</si>
  <si>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</si>
  <si>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</si>
  <si>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</si>
  <si>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</si>
  <si>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</si>
  <si>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</si>
  <si>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</si>
  <si>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</si>
  <si>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</si>
  <si>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</si>
  <si>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</si>
  <si>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</si>
  <si>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</si>
  <si>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</si>
  <si>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</si>
  <si>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</si>
  <si>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</si>
  <si>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</si>
  <si>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</si>
  <si>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</si>
  <si>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</si>
  <si>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</si>
  <si>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</si>
  <si>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</si>
  <si>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</si>
  <si>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</si>
  <si>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</si>
  <si>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</si>
  <si>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</si>
  <si>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</si>
  <si>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</si>
  <si>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</si>
  <si>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</si>
  <si>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</si>
  <si>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</si>
  <si>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</si>
  <si>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</si>
  <si>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</si>
  <si>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</si>
  <si>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</si>
  <si>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</si>
  <si>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</si>
  <si>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</si>
  <si>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</si>
  <si>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</si>
  <si>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</si>
  <si>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</si>
  <si>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</si>
  <si>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</si>
  <si>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</si>
  <si>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</si>
  <si>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</si>
  <si>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</si>
  <si>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</si>
  <si>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</si>
  <si>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</si>
  <si>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</si>
  <si>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</si>
  <si>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</si>
  <si>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</si>
  <si>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</si>
  <si>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</si>
  <si>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</si>
  <si>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</si>
  <si>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</si>
  <si>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</si>
  <si>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</si>
  <si>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</si>
  <si>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</si>
  <si>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</si>
  <si>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</si>
  <si>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</si>
  <si>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</si>
  <si>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</si>
  <si>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</si>
  <si>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</si>
  <si>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</si>
  <si>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</si>
  <si>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</si>
  <si>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</si>
  <si>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</si>
  <si>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</si>
  <si>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</si>
  <si>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</si>
  <si>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</si>
  <si>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</si>
  <si>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</si>
  <si>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</si>
  <si>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</si>
  <si>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</si>
  <si>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</si>
  <si>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</si>
  <si>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</si>
  <si>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</si>
  <si>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</si>
  <si>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</si>
  <si>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</si>
  <si>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</si>
  <si>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</si>
  <si>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</si>
  <si>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</si>
  <si>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</si>
  <si>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</si>
  <si>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</si>
  <si>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</si>
  <si>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</si>
  <si>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</si>
  <si>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</si>
  <si>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</si>
  <si>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</si>
  <si>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</si>
  <si>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</si>
  <si>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</si>
  <si>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</si>
  <si>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</si>
  <si>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</si>
  <si>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</si>
  <si>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</si>
  <si>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</si>
  <si>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</si>
  <si>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</si>
  <si>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</si>
  <si>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</si>
  <si>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</si>
  <si>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</si>
  <si>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</si>
  <si>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</si>
  <si>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</si>
  <si>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</si>
  <si>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</si>
  <si>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</si>
  <si>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</si>
  <si>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</si>
  <si>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</si>
  <si>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</si>
  <si>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</si>
  <si>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</si>
  <si>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</si>
  <si>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</si>
  <si>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</si>
  <si>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</si>
  <si>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</si>
  <si>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</si>
  <si>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</si>
  <si>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</si>
  <si>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</si>
  <si>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</si>
  <si>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</si>
  <si>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</si>
  <si>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</si>
  <si>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</si>
  <si>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</si>
  <si>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</si>
  <si>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</si>
  <si>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</si>
  <si>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</si>
  <si>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</si>
  <si>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</si>
  <si>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</si>
  <si>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</si>
  <si>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</si>
  <si>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</si>
  <si>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</si>
  <si>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</si>
  <si>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</si>
  <si>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</si>
  <si>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</si>
  <si>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</si>
  <si>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</si>
  <si>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</si>
  <si>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</si>
  <si>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</si>
  <si>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</si>
  <si>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</si>
  <si>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</si>
  <si>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</si>
  <si>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</si>
  <si>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</si>
  <si>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</si>
  <si>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</si>
  <si>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</si>
  <si>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</si>
  <si>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</si>
  <si>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</si>
  <si>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</si>
  <si>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</si>
  <si>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</si>
  <si>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</si>
  <si>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</si>
  <si>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</si>
  <si>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</si>
  <si>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</si>
  <si>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</si>
  <si>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</si>
  <si>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</si>
  <si>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</si>
  <si>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</si>
  <si>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</si>
  <si>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</si>
  <si>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</si>
  <si>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</si>
  <si>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</si>
  <si>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</si>
  <si>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</si>
  <si>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</si>
  <si>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</si>
  <si>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</si>
  <si>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</si>
  <si>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</si>
  <si>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</si>
  <si>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</si>
  <si>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</si>
  <si>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</si>
  <si>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</si>
  <si>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</si>
  <si>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</si>
  <si>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</si>
  <si>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</si>
  <si>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</si>
  <si>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</si>
  <si>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</si>
  <si>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</si>
  <si>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</si>
  <si>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</si>
  <si>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</si>
  <si>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</si>
  <si>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</si>
  <si>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</si>
  <si>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</si>
  <si>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</si>
  <si>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</si>
  <si>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</si>
  <si>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</si>
  <si>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</si>
  <si>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</si>
  <si>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</si>
  <si>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</si>
  <si>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</si>
  <si>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</si>
  <si>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</si>
  <si>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</si>
  <si>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</si>
  <si>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</si>
  <si>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</si>
  <si>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</si>
  <si>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</si>
  <si>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</si>
  <si>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</si>
  <si>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</si>
  <si>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</si>
  <si>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</si>
  <si>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</si>
  <si>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</si>
  <si>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</si>
  <si>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</si>
  <si>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</si>
  <si>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</si>
  <si>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</si>
  <si>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</si>
  <si>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</si>
  <si>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</si>
  <si>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</si>
  <si>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</si>
  <si>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</si>
  <si>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</si>
  <si>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</si>
  <si>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</si>
  <si>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</si>
  <si>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</si>
  <si>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</si>
  <si>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</si>
  <si>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</si>
  <si>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</si>
  <si>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</si>
  <si>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</si>
  <si>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</si>
  <si>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</si>
  <si>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</si>
  <si>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</si>
  <si>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</si>
  <si>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</si>
  <si>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</si>
  <si>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</si>
  <si>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</si>
  <si>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</si>
  <si>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</si>
  <si>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</si>
  <si>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</si>
  <si>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</si>
  <si>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</si>
  <si>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</si>
  <si>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</si>
  <si>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</si>
  <si>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</si>
  <si>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</si>
  <si>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</si>
  <si>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</si>
  <si>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</si>
  <si>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</si>
  <si>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</si>
  <si>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</si>
  <si>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</si>
  <si>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</si>
  <si>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</si>
  <si>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</si>
  <si>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</si>
  <si>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</si>
  <si>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</si>
  <si>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</si>
  <si>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</si>
  <si>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</si>
  <si>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</si>
  <si>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</si>
  <si>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</si>
  <si>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</si>
  <si>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</si>
  <si>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</si>
  <si>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</si>
  <si>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</si>
  <si>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</si>
  <si>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</si>
  <si>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</si>
  <si>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</si>
  <si>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</si>
  <si>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</si>
  <si>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</si>
  <si>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t>
  </si>
  <si>
    <t>КЕКВ</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</si>
  <si>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</si>
  <si>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</si>
  <si>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</si>
  <si>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</si>
  <si>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</si>
  <si>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</si>
  <si>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</si>
  <si>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</si>
  <si>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</si>
  <si>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</si>
  <si>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</si>
  <si>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</si>
  <si>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</si>
  <si>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</si>
  <si>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разом</t>
  </si>
  <si>
    <t>Назва установи</t>
  </si>
  <si>
    <t>Код за ЭДРПОУ</t>
  </si>
  <si>
    <t>найменування міста, району, області</t>
  </si>
  <si>
    <t>вид бюджету</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</si>
  <si>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</si>
  <si>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</si>
  <si>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</si>
  <si>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</si>
  <si>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</si>
  <si>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</si>
  <si>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</si>
  <si>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</si>
  <si>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</si>
  <si>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</si>
  <si>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</si>
  <si>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</si>
  <si>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</si>
  <si>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</si>
  <si>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</si>
  <si>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</si>
  <si>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</si>
  <si>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</si>
  <si>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</si>
  <si>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</si>
  <si>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</si>
  <si>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</si>
  <si>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</si>
  <si>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</si>
  <si>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</si>
  <si>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</si>
  <si>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</si>
  <si>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</si>
  <si>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</si>
  <si>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</si>
  <si>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</si>
  <si>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</si>
  <si>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</si>
  <si>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</si>
  <si>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</si>
  <si>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</si>
  <si>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</si>
  <si>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</si>
  <si>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</si>
  <si>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</si>
  <si>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</si>
  <si>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</si>
  <si>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</si>
  <si>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</si>
  <si>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</si>
  <si>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</si>
  <si>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</si>
  <si>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</si>
  <si>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</si>
  <si>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</si>
  <si>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</si>
  <si>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</si>
  <si>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</si>
  <si>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</si>
  <si>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</si>
  <si>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</si>
  <si>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</si>
  <si>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</si>
  <si>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</si>
  <si>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</si>
  <si>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</si>
  <si>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</si>
  <si>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</si>
  <si>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</si>
  <si>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</si>
  <si>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</si>
  <si>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</si>
  <si>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</si>
  <si>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</si>
  <si>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</si>
  <si>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</si>
  <si>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</si>
  <si>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</si>
  <si>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</si>
  <si>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</si>
  <si>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</si>
  <si>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</si>
  <si>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</si>
  <si>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</si>
  <si>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</si>
  <si>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</si>
  <si>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</si>
  <si>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</si>
  <si>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</si>
  <si>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</si>
  <si>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</si>
  <si>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</si>
  <si>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</si>
  <si>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</si>
  <si>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</si>
  <si>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</si>
  <si>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</si>
  <si>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</si>
  <si>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</si>
  <si>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</si>
  <si>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</si>
  <si>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</si>
  <si>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</si>
  <si>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</si>
  <si>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</si>
  <si>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</si>
  <si>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</si>
  <si>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</si>
  <si>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</si>
  <si>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</si>
  <si>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</si>
  <si>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</si>
  <si>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</si>
  <si>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</si>
  <si>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</si>
  <si>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</si>
  <si>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</si>
  <si>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</si>
  <si>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</si>
  <si>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</si>
  <si>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</si>
  <si>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</si>
  <si>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</si>
  <si>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</si>
  <si>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</si>
  <si>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</si>
  <si>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</si>
  <si>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</si>
  <si>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</si>
  <si>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</si>
  <si>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</si>
  <si>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</si>
  <si>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</si>
  <si>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</si>
  <si>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</si>
  <si>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</si>
  <si>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</si>
  <si>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</si>
  <si>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</si>
  <si>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</si>
  <si>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</si>
  <si>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</si>
  <si>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</si>
  <si>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</si>
  <si>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</si>
  <si>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</si>
  <si>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</si>
  <si>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</si>
  <si>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</si>
  <si>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</si>
  <si>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</si>
  <si>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</si>
  <si>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</si>
  <si>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</si>
  <si>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</si>
  <si>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</si>
  <si>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</si>
  <si>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</si>
  <si>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</si>
  <si>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</si>
  <si>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</si>
  <si>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</si>
  <si>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</si>
  <si>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</si>
  <si>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</si>
  <si>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</si>
  <si>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</si>
  <si>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</si>
  <si>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</si>
  <si>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</si>
  <si>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</si>
  <si>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</si>
  <si>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</si>
  <si>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</si>
  <si>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</si>
  <si>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</si>
  <si>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</si>
  <si>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</si>
  <si>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</si>
  <si>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</si>
  <si>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</si>
  <si>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</si>
  <si>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</si>
  <si>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</si>
  <si>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</si>
  <si>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</si>
  <si>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</si>
  <si>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</si>
  <si>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</si>
  <si>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</si>
  <si>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</si>
  <si>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</si>
  <si>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</si>
  <si>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</si>
  <si>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</si>
  <si>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</si>
  <si>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</si>
  <si>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</si>
  <si>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</si>
  <si>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</si>
  <si>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</si>
  <si>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</si>
  <si>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</si>
  <si>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</si>
  <si>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</si>
  <si>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</si>
  <si>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</si>
  <si>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</si>
  <si>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</si>
  <si>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</si>
  <si>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</si>
  <si>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</si>
  <si>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</si>
  <si>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</si>
  <si>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</si>
  <si>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</si>
  <si>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</si>
  <si>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</si>
  <si>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</si>
  <si>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</si>
  <si>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</si>
  <si>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</si>
  <si>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</si>
  <si>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</si>
  <si>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</si>
  <si>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</si>
  <si>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</si>
  <si>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</si>
  <si>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</si>
  <si>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</si>
  <si>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</si>
  <si>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</si>
  <si>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</si>
  <si>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</si>
  <si>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</si>
  <si>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</si>
  <si>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</si>
  <si>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</si>
  <si>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</si>
  <si>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</si>
  <si>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</si>
  <si>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</si>
  <si>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</si>
  <si>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</si>
  <si>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</si>
  <si>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</si>
  <si>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</si>
  <si>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</si>
  <si>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</si>
  <si>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</si>
  <si>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</si>
  <si>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</si>
  <si>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</si>
  <si>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</si>
  <si>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</si>
  <si>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</si>
  <si>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</si>
  <si>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</si>
  <si>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</si>
  <si>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</si>
  <si>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</si>
  <si>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</si>
  <si>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</si>
  <si>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</si>
  <si>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</si>
  <si>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</si>
  <si>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</si>
  <si>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</si>
  <si>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</si>
  <si>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</si>
  <si>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</si>
  <si>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</si>
  <si>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</si>
  <si>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</si>
  <si>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</si>
  <si>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</si>
  <si>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</si>
  <si>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</si>
  <si>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</si>
  <si>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</si>
  <si>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</si>
  <si>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</si>
  <si>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</si>
  <si>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</si>
  <si>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</si>
  <si>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</si>
  <si>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</si>
  <si>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</si>
  <si>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</si>
  <si>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</si>
  <si>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</si>
  <si>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</si>
  <si>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</si>
  <si>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</si>
  <si>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</si>
  <si>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</si>
  <si>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</si>
  <si>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</si>
  <si>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</si>
  <si>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</si>
  <si>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</si>
  <si>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</si>
  <si>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</si>
  <si>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</si>
  <si>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</si>
  <si>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</si>
  <si>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</si>
  <si>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</si>
  <si>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</si>
  <si>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</si>
  <si>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</si>
  <si>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</si>
  <si>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</si>
  <si>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</si>
  <si>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</si>
  <si>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</si>
  <si>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</si>
  <si>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</si>
  <si>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</si>
  <si>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</si>
  <si>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</si>
  <si>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</si>
  <si>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</si>
  <si>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</si>
  <si>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</si>
  <si>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</si>
  <si>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</si>
  <si>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</si>
  <si>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</si>
  <si>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</si>
  <si>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</si>
  <si>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</si>
  <si>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</si>
  <si>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</si>
  <si>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</si>
  <si>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</si>
  <si>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</si>
  <si>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</si>
  <si>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</si>
  <si>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</si>
  <si>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</si>
  <si>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</si>
  <si>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</si>
  <si>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</si>
  <si>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</si>
  <si>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</si>
  <si>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</si>
  <si>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</si>
  <si>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</si>
  <si>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</si>
  <si>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</si>
  <si>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</si>
  <si>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</si>
  <si>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</si>
  <si>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</si>
  <si>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</si>
  <si>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</si>
  <si>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</si>
  <si>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</si>
  <si>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</si>
  <si>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</si>
  <si>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</si>
  <si>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</si>
  <si>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</si>
  <si>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</si>
  <si>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</si>
  <si>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</si>
  <si>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</si>
  <si>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</si>
  <si>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</si>
  <si>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</si>
  <si>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</si>
  <si>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</si>
  <si>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</si>
  <si>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</si>
  <si>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</si>
  <si>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</si>
  <si>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</si>
  <si>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</si>
  <si>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</si>
  <si>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</si>
  <si>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</si>
  <si>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</si>
  <si>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</si>
  <si>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</si>
  <si>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</si>
  <si>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</si>
  <si>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</si>
  <si>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</si>
  <si>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</si>
  <si>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</si>
  <si>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</si>
  <si>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</si>
  <si>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</si>
  <si>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</si>
  <si>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</si>
  <si>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</si>
  <si>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</si>
  <si>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</si>
  <si>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</si>
  <si>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</si>
  <si>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</si>
  <si>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</si>
  <si>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</si>
  <si>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</si>
  <si>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</si>
  <si>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</si>
  <si>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</si>
  <si>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</si>
  <si>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</si>
  <si>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</si>
  <si>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</si>
  <si>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</si>
  <si>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</si>
  <si>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</si>
  <si>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</si>
  <si>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</si>
  <si>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</si>
  <si>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</si>
  <si>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</si>
  <si>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</si>
  <si>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</si>
  <si>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</si>
  <si>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</si>
  <si>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</si>
  <si>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</si>
  <si>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</si>
  <si>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</si>
  <si>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</si>
  <si>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</si>
  <si>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</si>
  <si>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</si>
  <si>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</si>
  <si>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</si>
  <si>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</si>
  <si>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</si>
  <si>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</si>
  <si>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</si>
  <si>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</si>
  <si>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</si>
  <si>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</si>
  <si>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</si>
  <si>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</si>
  <si>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</si>
  <si>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</si>
  <si>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</si>
  <si>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</si>
  <si>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</si>
  <si>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</si>
  <si>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</si>
  <si>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</si>
  <si>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</si>
  <si>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</si>
  <si>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</si>
  <si>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</si>
  <si>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</si>
  <si>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</si>
  <si>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</si>
  <si>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</si>
  <si>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</si>
  <si>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</si>
  <si>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</si>
  <si>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</si>
  <si>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</si>
  <si>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</si>
  <si>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</si>
  <si>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</si>
  <si>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</si>
  <si>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</si>
  <si>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</si>
  <si>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</si>
  <si>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</si>
  <si>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</si>
  <si>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</si>
  <si>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</si>
  <si>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</si>
  <si>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</si>
  <si>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</si>
  <si>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</si>
  <si>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</si>
  <si>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</si>
  <si>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</si>
  <si>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</si>
  <si>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</si>
  <si>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</si>
  <si>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</si>
  <si>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</si>
  <si>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</si>
  <si>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</si>
  <si>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</si>
  <si>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</si>
  <si>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</si>
  <si>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</si>
  <si>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</si>
  <si>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</si>
  <si>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</si>
  <si>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</si>
  <si>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</si>
  <si>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</si>
  <si>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</si>
  <si>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</si>
  <si>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</si>
  <si>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</si>
  <si>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</si>
  <si>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</si>
  <si>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</si>
  <si>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</si>
  <si>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</si>
  <si>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</si>
  <si>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</si>
  <si>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</si>
  <si>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</si>
  <si>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</si>
  <si>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</si>
  <si>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</si>
  <si>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</si>
  <si>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</si>
  <si>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</si>
  <si>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</si>
  <si>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</si>
  <si>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</si>
  <si>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</si>
  <si>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</si>
  <si>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</si>
  <si>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</si>
  <si>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</si>
  <si>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</si>
  <si>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</si>
  <si>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</si>
  <si>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</si>
  <si>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</si>
  <si>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</si>
  <si>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</si>
  <si>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</si>
  <si>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</si>
  <si>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</si>
  <si>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</si>
  <si>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</si>
  <si>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</si>
  <si>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</si>
  <si>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</si>
  <si>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</si>
  <si>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</si>
  <si>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</si>
  <si>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</si>
  <si>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</si>
  <si>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</si>
  <si>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</si>
  <si>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</si>
  <si>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</si>
  <si>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</si>
  <si>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</si>
  <si>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</si>
  <si>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</si>
  <si>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</si>
  <si>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</si>
  <si>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</si>
  <si>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</si>
  <si>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</si>
  <si>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</si>
  <si>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</si>
  <si>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</si>
  <si>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</si>
  <si>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</si>
  <si>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</si>
  <si>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</si>
  <si>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</si>
  <si>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</si>
  <si>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</si>
  <si>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</si>
  <si>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</si>
  <si>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</si>
  <si>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</si>
  <si>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</si>
  <si>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</si>
  <si>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</si>
  <si>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</si>
  <si>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</si>
  <si>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</si>
  <si>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</si>
  <si>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</si>
  <si>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</si>
  <si>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</si>
  <si>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</si>
  <si>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</si>
  <si>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</si>
  <si>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</si>
  <si>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</si>
  <si>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</si>
  <si>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</si>
  <si>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</si>
  <si>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</si>
  <si>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</si>
  <si>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</si>
  <si>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</si>
  <si>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</si>
  <si>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</si>
  <si>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</si>
  <si>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</si>
  <si>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Код </t>
  </si>
  <si>
    <t>1 </t>
  </si>
  <si>
    <t>2 </t>
  </si>
  <si>
    <t>3 </t>
  </si>
  <si>
    <t>4 </t>
  </si>
  <si>
    <t>5 </t>
  </si>
  <si>
    <t>х </t>
  </si>
  <si>
    <t>Інші надходження </t>
  </si>
  <si>
    <t>назва інших надходжень за видами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</si>
  <si>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</si>
  <si>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</si>
  <si>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</si>
  <si>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</si>
  <si>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</si>
  <si>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</si>
  <si>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</si>
  <si>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</si>
  <si>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</si>
  <si>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</si>
  <si>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</si>
  <si>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</si>
  <si>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</si>
  <si>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</si>
  <si>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</si>
  <si>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</si>
  <si>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</si>
  <si>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</si>
  <si>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</si>
  <si>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</si>
  <si>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</si>
  <si>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</si>
  <si>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</si>
  <si>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</si>
  <si>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</si>
  <si>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</si>
  <si>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</si>
  <si>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</si>
  <si>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</si>
  <si>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</si>
  <si>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</si>
  <si>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</si>
  <si>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</si>
  <si>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</si>
  <si>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</si>
  <si>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</si>
  <si>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</si>
  <si>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</si>
  <si>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</si>
  <si>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</si>
  <si>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</si>
  <si>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</si>
  <si>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</si>
  <si>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</si>
  <si>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</si>
  <si>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</si>
  <si>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</si>
  <si>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</si>
  <si>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</si>
  <si>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</si>
  <si>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</si>
  <si>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</si>
  <si>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</si>
  <si>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</si>
  <si>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</si>
  <si>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</si>
  <si>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</si>
  <si>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</si>
  <si>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</si>
  <si>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</si>
  <si>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</si>
  <si>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</si>
  <si>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</si>
  <si>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</si>
  <si>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</si>
  <si>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</si>
  <si>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</si>
  <si>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</si>
  <si>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</si>
  <si>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</si>
  <si>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</si>
  <si>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</si>
  <si>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</si>
  <si>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</si>
  <si>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</si>
  <si>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</si>
  <si>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</si>
  <si>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</si>
  <si>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</si>
  <si>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</si>
  <si>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</si>
  <si>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</si>
  <si>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</si>
  <si>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</si>
  <si>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</si>
  <si>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</si>
  <si>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</si>
  <si>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</si>
  <si>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</si>
  <si>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</si>
  <si>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</si>
  <si>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</si>
  <si>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</si>
  <si>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</si>
  <si>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</si>
  <si>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</si>
  <si>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</si>
  <si>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</si>
  <si>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</si>
  <si>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</si>
  <si>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</si>
  <si>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</si>
  <si>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</si>
  <si>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</si>
  <si>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</si>
  <si>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</si>
  <si>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</si>
  <si>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</si>
  <si>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</si>
  <si>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</si>
  <si>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</si>
  <si>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</si>
  <si>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</si>
  <si>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</si>
  <si>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</si>
  <si>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</si>
  <si>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</si>
  <si>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</si>
  <si>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</si>
  <si>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</si>
  <si>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</si>
  <si>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</si>
  <si>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</si>
  <si>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</si>
  <si>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</si>
  <si>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</si>
  <si>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</si>
  <si>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</si>
  <si>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</si>
  <si>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</si>
  <si>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</si>
  <si>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</si>
  <si>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</si>
  <si>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</si>
  <si>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</si>
  <si>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</si>
  <si>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</si>
  <si>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</si>
  <si>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</si>
  <si>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</si>
  <si>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</si>
  <si>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</si>
  <si>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</si>
  <si>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</si>
  <si>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</si>
  <si>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</si>
  <si>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</si>
  <si>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</si>
  <si>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</si>
  <si>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</si>
  <si>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</si>
  <si>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</si>
  <si>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</si>
  <si>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</si>
  <si>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</si>
  <si>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</si>
  <si>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</si>
  <si>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</si>
  <si>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</si>
  <si>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</si>
  <si>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</si>
  <si>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</si>
  <si>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</si>
  <si>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</si>
  <si>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</si>
  <si>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</si>
  <si>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</si>
  <si>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</si>
  <si>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</si>
  <si>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</si>
  <si>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</si>
  <si>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</si>
  <si>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</si>
  <si>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</si>
  <si>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</si>
  <si>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</si>
  <si>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</si>
  <si>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</si>
  <si>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</si>
  <si>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</si>
  <si>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</si>
  <si>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</si>
  <si>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</si>
  <si>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</si>
  <si>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</si>
  <si>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</si>
  <si>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</si>
  <si>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</si>
  <si>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</si>
  <si>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</si>
  <si>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</si>
  <si>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</si>
  <si>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</si>
  <si>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</si>
  <si>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</si>
  <si>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</si>
  <si>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</si>
  <si>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</si>
  <si>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</si>
  <si>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</si>
  <si>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</si>
  <si>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</si>
  <si>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</si>
  <si>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</si>
  <si>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</si>
  <si>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</si>
  <si>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</si>
  <si>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</si>
  <si>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</si>
  <si>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</si>
  <si>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</si>
  <si>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</si>
  <si>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</si>
  <si>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</si>
  <si>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</si>
  <si>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</si>
  <si>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</si>
  <si>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</si>
  <si>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</si>
  <si>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</si>
  <si>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</si>
  <si>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</si>
  <si>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</si>
  <si>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</si>
  <si>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</si>
  <si>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</si>
  <si>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</si>
  <si>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</si>
  <si>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</si>
  <si>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</si>
  <si>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</si>
  <si>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</si>
  <si>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</si>
  <si>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</si>
  <si>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</si>
  <si>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</si>
  <si>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</si>
  <si>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</si>
  <si>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</si>
  <si>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</si>
  <si>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</si>
  <si>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</si>
  <si>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</si>
  <si>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</si>
  <si>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</si>
  <si>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</si>
  <si>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</si>
  <si>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</si>
  <si>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</si>
  <si>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</si>
  <si>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</si>
  <si>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</si>
  <si>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</si>
  <si>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</si>
  <si>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</si>
  <si>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</si>
  <si>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</si>
  <si>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</si>
  <si>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</si>
  <si>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</si>
  <si>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</si>
  <si>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</si>
  <si>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</si>
  <si>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</si>
  <si>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</si>
  <si>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</si>
  <si>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</si>
  <si>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</si>
  <si>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</si>
  <si>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</si>
  <si>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</si>
  <si>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</si>
  <si>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</si>
  <si>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</si>
  <si>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</si>
  <si>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</si>
  <si>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</si>
  <si>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</si>
  <si>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</si>
  <si>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</si>
  <si>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</si>
  <si>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</si>
  <si>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</si>
  <si>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</si>
  <si>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</si>
  <si>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</si>
  <si>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</si>
  <si>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</si>
  <si>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</si>
  <si>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</si>
  <si>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</si>
  <si>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</si>
  <si>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</si>
  <si>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</si>
  <si>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</si>
  <si>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</si>
  <si>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</si>
  <si>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</si>
  <si>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</si>
  <si>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</si>
  <si>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</si>
  <si>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</si>
  <si>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</si>
  <si>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</si>
  <si>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</si>
  <si>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</si>
  <si>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</si>
  <si>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</si>
  <si>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</si>
  <si>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</si>
  <si>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</si>
  <si>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</si>
  <si>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</si>
  <si>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</si>
  <si>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</si>
  <si>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</si>
  <si>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</si>
  <si>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</si>
  <si>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</si>
  <si>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</si>
  <si>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</si>
  <si>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</si>
  <si>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</si>
  <si>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</si>
  <si>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</si>
  <si>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</si>
  <si>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</si>
  <si>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</si>
  <si>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</si>
  <si>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</si>
  <si>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</si>
  <si>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</si>
  <si>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</si>
  <si>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</si>
  <si>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</si>
  <si>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</si>
  <si>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</si>
  <si>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</si>
  <si>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</si>
  <si>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</si>
  <si>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</si>
  <si>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</si>
  <si>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</si>
  <si>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</si>
  <si>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</si>
  <si>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</si>
  <si>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</si>
  <si>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</si>
  <si>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</si>
  <si>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</si>
  <si>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</si>
  <si>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</si>
  <si>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</si>
  <si>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</si>
  <si>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</si>
  <si>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</si>
  <si>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</si>
  <si>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</si>
  <si>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</si>
  <si>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</si>
  <si>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</si>
  <si>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</si>
  <si>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</si>
  <si>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</si>
  <si>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</si>
  <si>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</si>
  <si>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</si>
  <si>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</si>
  <si>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</si>
  <si>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</si>
  <si>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</si>
  <si>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</si>
  <si>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</si>
  <si>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</si>
  <si>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</si>
  <si>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</si>
  <si>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</si>
  <si>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</si>
  <si>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</si>
  <si>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</si>
  <si>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</si>
  <si>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</si>
  <si>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</si>
  <si>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</si>
  <si>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</si>
  <si>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</si>
  <si>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</si>
  <si>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</si>
  <si>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</si>
  <si>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</si>
  <si>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</si>
  <si>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</si>
  <si>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</si>
  <si>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</si>
  <si>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</si>
  <si>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</si>
  <si>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</si>
  <si>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</si>
  <si>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</si>
  <si>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</si>
  <si>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</si>
  <si>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</si>
  <si>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</si>
  <si>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</si>
  <si>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</si>
  <si>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</si>
  <si>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</si>
  <si>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</si>
  <si>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</si>
  <si>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</si>
  <si>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</si>
  <si>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</si>
  <si>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</si>
  <si>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</si>
  <si>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</si>
  <si>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</si>
  <si>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</si>
  <si>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</si>
  <si>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</si>
  <si>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</si>
  <si>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</si>
  <si>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</si>
  <si>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</si>
  <si>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</si>
  <si>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</si>
  <si>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</si>
  <si>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</si>
  <si>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</si>
  <si>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</si>
  <si>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</si>
  <si>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</si>
  <si>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</si>
  <si>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</si>
  <si>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</si>
  <si>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</si>
  <si>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</si>
  <si>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</si>
  <si>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</si>
  <si>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</si>
  <si>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</si>
  <si>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</si>
  <si>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</si>
  <si>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</si>
  <si>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</si>
  <si>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</si>
  <si>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</si>
  <si>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</si>
  <si>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</si>
  <si>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</si>
  <si>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</si>
  <si>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</si>
  <si>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</si>
  <si>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</si>
  <si>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</si>
  <si>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</si>
  <si>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</si>
  <si>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</si>
  <si>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</si>
  <si>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</si>
  <si>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</si>
  <si>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</si>
  <si>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</si>
  <si>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</si>
  <si>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</si>
  <si>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</si>
  <si>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</si>
  <si>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</si>
  <si>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</si>
  <si>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</si>
  <si>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</si>
  <si>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</si>
  <si>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</si>
  <si>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</si>
  <si>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</si>
  <si>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</si>
  <si>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</si>
  <si>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</si>
  <si>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</si>
  <si>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</si>
  <si>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</si>
  <si>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</si>
  <si>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</si>
  <si>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</si>
  <si>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</si>
  <si>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</si>
  <si>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</si>
  <si>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Сільський голова</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</si>
  <si>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</si>
  <si>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</si>
  <si>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</si>
  <si>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</si>
  <si>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</si>
  <si>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</si>
  <si>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</si>
  <si>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</si>
  <si>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</si>
  <si>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</si>
  <si>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</si>
  <si>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</si>
  <si>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</si>
  <si>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</si>
  <si>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</si>
  <si>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</si>
  <si>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</si>
  <si>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</si>
  <si>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</si>
  <si>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</si>
  <si>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</si>
  <si>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</si>
  <si>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</si>
  <si>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</si>
  <si>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</si>
  <si>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</si>
  <si>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</si>
  <si>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</si>
  <si>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</si>
  <si>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</si>
  <si>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</si>
  <si>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</si>
  <si>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</si>
  <si>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</si>
  <si>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</si>
  <si>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</si>
  <si>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</si>
  <si>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</si>
  <si>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</si>
  <si>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</si>
  <si>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</si>
  <si>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</si>
  <si>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</si>
  <si>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</si>
  <si>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</si>
  <si>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</si>
  <si>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</si>
  <si>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</si>
  <si>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</si>
  <si>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</si>
  <si>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</si>
  <si>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</si>
  <si>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</si>
  <si>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</si>
  <si>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</si>
  <si>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</si>
  <si>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</si>
  <si>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</si>
  <si>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</si>
  <si>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</si>
  <si>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</si>
  <si>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</si>
  <si>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</si>
  <si>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</si>
  <si>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</si>
  <si>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</si>
  <si>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</si>
  <si>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</si>
  <si>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</si>
  <si>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</si>
  <si>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</si>
  <si>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</si>
  <si>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</si>
  <si>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</si>
  <si>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</si>
  <si>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</si>
  <si>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</si>
  <si>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</si>
  <si>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</si>
  <si>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</si>
  <si>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</si>
  <si>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</si>
  <si>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</si>
  <si>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</si>
  <si>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</si>
  <si>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</si>
  <si>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</si>
  <si>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</si>
  <si>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</si>
  <si>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</si>
  <si>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</si>
  <si>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</si>
  <si>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</si>
  <si>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</si>
  <si>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</si>
  <si>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</si>
  <si>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</si>
  <si>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</si>
  <si>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</si>
  <si>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</si>
  <si>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</si>
  <si>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</si>
  <si>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</si>
  <si>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</si>
  <si>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</si>
  <si>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</si>
  <si>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</si>
  <si>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04386580</t>
  </si>
  <si>
    <t xml:space="preserve">                                                                 КОШТОРИС    </t>
  </si>
  <si>
    <t>Філія "Золочівська ЗОШ"</t>
  </si>
  <si>
    <t>с. Малеве Дубенського р-ну, Рівненської обл.</t>
  </si>
  <si>
    <t>0111021</t>
  </si>
  <si>
    <t>Віктор КОРІНЬ</t>
  </si>
  <si>
    <t>Валентина ОХРЕМЧУК</t>
  </si>
  <si>
    <t>на 2022 рік</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</si>
</sst>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0.0"/>
    <numFmt numFmtId="179" formatCode="#,##0.00;\-#,##0.00;#,&quot;-&quot;"/>
    <numFmt numFmtId="180" formatCode="#,##0.00_ ;\-#,##0.00\ "/>
  </numFmts>
  <fonts count="74">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12"/>
      <name val="Times New Roman CYR"/>
      <family val="1"/>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8"/>
      <name val="Times New Roman"/>
      <family val="1"/>
    </font>
    <font>
      <sz val="11"/>
      <color indexed="8"/>
      <name val="Calibri"/>
      <family val="2"/>
    </font>
    <font>
      <sz val="9"/>
      <name val="Arial Cyr"/>
      <family val="0"/>
    </font>
    <font>
      <sz val="10"/>
      <name val="Times New Roman Cyr"/>
      <family val="0"/>
    </font>
    <font>
      <b/>
      <i/>
      <sz val="10"/>
      <name val="Times New Roman Cyr"/>
      <family val="0"/>
    </font>
    <font>
      <sz val="7"/>
      <name val="Times New Roman Cyr"/>
      <family val="1"/>
    </font>
    <font>
      <sz val="10"/>
      <name val="Arial"/>
      <family val="2"/>
    </font>
    <font>
      <i/>
      <sz val="10"/>
      <color indexed="8"/>
      <name val="Times New Roman Cyr"/>
      <family val="0"/>
    </font>
    <font>
      <vertAlign val="superscript"/>
      <sz val="8"/>
      <name val="Times New Roman Cyr"/>
      <family val="0"/>
    </font>
    <font>
      <vertAlign val="superscript"/>
      <sz val="10"/>
      <name val="Times New Roman Cyr"/>
      <family val="0"/>
    </font>
    <font>
      <sz val="10"/>
      <color indexed="8"/>
      <name val="Arial"/>
      <family val="2"/>
    </font>
    <font>
      <sz val="8"/>
      <color indexed="8"/>
      <name val="Times New Roman"/>
      <family val="1"/>
    </font>
    <font>
      <b/>
      <sz val="14"/>
      <name val="Times New Roman Cyr"/>
      <family val="0"/>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19" borderId="1" applyNumberFormat="0" applyAlignment="0" applyProtection="0"/>
    <xf numFmtId="9" fontId="0" fillId="0" borderId="0" applyFont="0" applyFill="0" applyBorder="0" applyAlignment="0" applyProtection="0"/>
    <xf numFmtId="0" fontId="60" fillId="20" borderId="0" applyNumberFormat="0" applyBorder="0" applyAlignment="0" applyProtection="0"/>
    <xf numFmtId="0" fontId="11"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0" fontId="64" fillId="0" borderId="5" applyNumberFormat="0" applyFill="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65" fillId="27" borderId="6" applyNumberFormat="0" applyAlignment="0" applyProtection="0"/>
    <xf numFmtId="0" fontId="66" fillId="0" borderId="0" applyNumberFormat="0" applyFill="0" applyBorder="0" applyAlignment="0" applyProtection="0"/>
    <xf numFmtId="0" fontId="67" fillId="28" borderId="0" applyNumberFormat="0" applyBorder="0" applyAlignment="0" applyProtection="0"/>
    <xf numFmtId="0" fontId="68" fillId="29" borderId="1" applyNumberFormat="0" applyAlignment="0" applyProtection="0"/>
    <xf numFmtId="0" fontId="57" fillId="0" borderId="0">
      <alignment/>
      <protection/>
    </xf>
    <xf numFmtId="0" fontId="12" fillId="0" borderId="0" applyNumberFormat="0" applyFill="0" applyBorder="0" applyAlignment="0" applyProtection="0"/>
    <xf numFmtId="0" fontId="69" fillId="0" borderId="7" applyNumberFormat="0" applyFill="0" applyAlignment="0" applyProtection="0"/>
    <xf numFmtId="0" fontId="70" fillId="30" borderId="0" applyNumberFormat="0" applyBorder="0" applyAlignment="0" applyProtection="0"/>
    <xf numFmtId="0" fontId="29" fillId="31" borderId="8" applyNumberFormat="0" applyFont="0" applyAlignment="0" applyProtection="0"/>
    <xf numFmtId="0" fontId="0" fillId="31" borderId="8" applyNumberFormat="0" applyFont="0" applyAlignment="0" applyProtection="0"/>
    <xf numFmtId="0" fontId="71" fillId="29" borderId="9"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cellStyleXfs>
  <cellXfs count="218">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1" fillId="0" borderId="0" xfId="0" applyFont="1" applyAlignment="1">
      <alignment horizontal="center"/>
    </xf>
    <xf numFmtId="0" fontId="5" fillId="0" borderId="0" xfId="0" applyFont="1" applyAlignment="1">
      <alignment horizontal="left"/>
    </xf>
    <xf numFmtId="0" fontId="7" fillId="0" borderId="0" xfId="0" applyFont="1" applyAlignment="1">
      <alignment/>
    </xf>
    <xf numFmtId="0" fontId="1" fillId="0" borderId="10" xfId="0" applyFont="1" applyBorder="1" applyAlignment="1">
      <alignment horizontal="center" vertical="top"/>
    </xf>
    <xf numFmtId="0" fontId="3" fillId="0" borderId="0" xfId="0" applyFont="1" applyAlignment="1">
      <alignment/>
    </xf>
    <xf numFmtId="0" fontId="8" fillId="0" borderId="0" xfId="0" applyFont="1" applyAlignment="1">
      <alignment/>
    </xf>
    <xf numFmtId="0" fontId="5" fillId="0" borderId="0" xfId="0" applyFont="1" applyAlignment="1">
      <alignment wrapText="1"/>
    </xf>
    <xf numFmtId="0" fontId="7" fillId="0" borderId="0" xfId="0" applyFont="1" applyAlignment="1">
      <alignment vertical="top"/>
    </xf>
    <xf numFmtId="0" fontId="1" fillId="0" borderId="0" xfId="0" applyFont="1" applyAlignment="1">
      <alignment horizontal="center" vertical="top"/>
    </xf>
    <xf numFmtId="0" fontId="5" fillId="0" borderId="0" xfId="0" applyFont="1" applyAlignment="1">
      <alignment vertical="top"/>
    </xf>
    <xf numFmtId="0" fontId="1" fillId="0" borderId="0" xfId="0" applyFont="1" applyAlignment="1">
      <alignment horizontal="center" vertical="top" wrapText="1"/>
    </xf>
    <xf numFmtId="0" fontId="1" fillId="0" borderId="0" xfId="0" applyFont="1" applyAlignment="1" applyProtection="1">
      <alignment horizontal="center" vertical="top"/>
      <protection locked="0"/>
    </xf>
    <xf numFmtId="178" fontId="5" fillId="0" borderId="0" xfId="0" applyNumberFormat="1" applyFont="1" applyAlignment="1">
      <alignment/>
    </xf>
    <xf numFmtId="0" fontId="5" fillId="0" borderId="0" xfId="0" applyFont="1" applyAlignment="1">
      <alignment horizontal="left" wrapText="1"/>
    </xf>
    <xf numFmtId="0" fontId="5" fillId="0" borderId="10" xfId="0" applyFont="1" applyBorder="1" applyAlignment="1">
      <alignment wrapText="1"/>
    </xf>
    <xf numFmtId="0" fontId="5" fillId="0" borderId="10" xfId="0" applyFont="1" applyBorder="1" applyAlignment="1">
      <alignment horizontal="center" vertical="top"/>
    </xf>
    <xf numFmtId="0" fontId="7" fillId="0" borderId="10" xfId="0" applyFont="1" applyBorder="1" applyAlignment="1">
      <alignment wrapText="1"/>
    </xf>
    <xf numFmtId="0" fontId="3" fillId="0" borderId="10" xfId="0" applyFont="1" applyBorder="1" applyAlignment="1">
      <alignment horizontal="center" wrapText="1"/>
    </xf>
    <xf numFmtId="0" fontId="5" fillId="0" borderId="10" xfId="0" applyFont="1" applyBorder="1" applyAlignment="1">
      <alignment horizontal="left" wrapText="1"/>
    </xf>
    <xf numFmtId="0" fontId="10" fillId="0" borderId="10" xfId="0" applyFont="1" applyBorder="1" applyAlignment="1">
      <alignment wrapText="1"/>
    </xf>
    <xf numFmtId="0" fontId="1" fillId="0" borderId="10" xfId="0" applyFont="1" applyBorder="1" applyAlignment="1">
      <alignment horizontal="center" vertical="top" wrapText="1"/>
    </xf>
    <xf numFmtId="0" fontId="4" fillId="0" borderId="10" xfId="0" applyFont="1" applyBorder="1" applyAlignment="1">
      <alignment horizontal="center" vertical="top" wrapText="1"/>
    </xf>
    <xf numFmtId="0" fontId="5" fillId="0" borderId="10" xfId="0" applyFont="1" applyBorder="1" applyAlignment="1">
      <alignment horizontal="center" vertical="top" wrapText="1"/>
    </xf>
    <xf numFmtId="0" fontId="9" fillId="0" borderId="10" xfId="0" applyFont="1" applyBorder="1" applyAlignment="1">
      <alignment horizontal="left" wrapText="1"/>
    </xf>
    <xf numFmtId="0" fontId="5" fillId="0" borderId="10" xfId="0" applyFont="1" applyBorder="1" applyAlignment="1">
      <alignment horizontal="center"/>
    </xf>
    <xf numFmtId="0" fontId="1" fillId="0" borderId="10" xfId="0" applyFont="1" applyBorder="1" applyAlignment="1">
      <alignment/>
    </xf>
    <xf numFmtId="0" fontId="1" fillId="0" borderId="0" xfId="0" applyFont="1" applyAlignment="1">
      <alignment horizontal="center" wrapText="1"/>
    </xf>
    <xf numFmtId="0" fontId="5" fillId="0" borderId="0" xfId="0" applyFont="1" applyAlignment="1">
      <alignment horizontal="center" vertical="top"/>
    </xf>
    <xf numFmtId="0" fontId="4" fillId="0" borderId="0" xfId="0" applyFont="1" applyAlignment="1">
      <alignment horizontal="left"/>
    </xf>
    <xf numFmtId="0" fontId="3" fillId="0" borderId="10" xfId="0" applyFont="1" applyBorder="1" applyAlignment="1">
      <alignment horizontal="center" vertical="top"/>
    </xf>
    <xf numFmtId="0" fontId="5" fillId="0" borderId="0" xfId="0" applyFont="1" applyAlignment="1">
      <alignment horizontal="center" wrapText="1"/>
    </xf>
    <xf numFmtId="0" fontId="14" fillId="0" borderId="11" xfId="0" applyFont="1" applyBorder="1" applyAlignment="1">
      <alignment/>
    </xf>
    <xf numFmtId="0" fontId="6" fillId="0" borderId="0" xfId="0" applyFont="1" applyAlignment="1">
      <alignment horizontal="center" vertical="top"/>
    </xf>
    <xf numFmtId="0" fontId="6" fillId="0" borderId="0" xfId="0" applyFont="1" applyAlignment="1">
      <alignment vertical="top"/>
    </xf>
    <xf numFmtId="0" fontId="6" fillId="0" borderId="0" xfId="0" applyFont="1" applyAlignment="1">
      <alignment/>
    </xf>
    <xf numFmtId="0" fontId="16" fillId="0" borderId="0" xfId="0" applyFont="1" applyAlignment="1">
      <alignment horizontal="center"/>
    </xf>
    <xf numFmtId="0" fontId="6" fillId="0" borderId="0" xfId="0" applyFont="1" applyAlignment="1">
      <alignment horizontal="right"/>
    </xf>
    <xf numFmtId="0" fontId="6" fillId="0" borderId="0" xfId="0" applyFont="1" applyAlignment="1">
      <alignment horizontal="center"/>
    </xf>
    <xf numFmtId="0" fontId="17" fillId="0" borderId="0" xfId="0" applyFont="1" applyAlignment="1">
      <alignment horizontal="center"/>
    </xf>
    <xf numFmtId="0" fontId="1" fillId="0" borderId="10" xfId="0" applyFont="1" applyBorder="1" applyAlignment="1">
      <alignment horizontal="center" vertical="center" wrapText="1"/>
    </xf>
    <xf numFmtId="0" fontId="5" fillId="0" borderId="10" xfId="0" applyFont="1" applyBorder="1" applyAlignment="1">
      <alignment horizontal="center" vertical="center"/>
    </xf>
    <xf numFmtId="2" fontId="3" fillId="0" borderId="10" xfId="0" applyNumberFormat="1" applyFont="1" applyBorder="1" applyAlignment="1">
      <alignment horizontal="right"/>
    </xf>
    <xf numFmtId="2" fontId="3" fillId="0" borderId="10" xfId="0" applyNumberFormat="1" applyFont="1" applyBorder="1" applyAlignment="1">
      <alignment horizontal="right"/>
    </xf>
    <xf numFmtId="2" fontId="5" fillId="0" borderId="10" xfId="0" applyNumberFormat="1" applyFont="1" applyBorder="1" applyAlignment="1" applyProtection="1">
      <alignment horizontal="right"/>
      <protection locked="0"/>
    </xf>
    <xf numFmtId="0" fontId="18" fillId="0" borderId="0" xfId="0" applyFont="1" applyAlignment="1">
      <alignment/>
    </xf>
    <xf numFmtId="0" fontId="19" fillId="0" borderId="12" xfId="0" applyFont="1" applyBorder="1" applyAlignment="1">
      <alignment horizontal="center" vertical="center" wrapText="1"/>
    </xf>
    <xf numFmtId="0" fontId="20" fillId="0" borderId="12" xfId="0" applyFont="1" applyBorder="1" applyAlignment="1">
      <alignment horizontal="center" vertical="center" wrapText="1"/>
    </xf>
    <xf numFmtId="0" fontId="15" fillId="0" borderId="0" xfId="0" applyFont="1" applyAlignment="1">
      <alignment wrapText="1"/>
    </xf>
    <xf numFmtId="0" fontId="22" fillId="0" borderId="0" xfId="0" applyFont="1" applyAlignment="1">
      <alignment/>
    </xf>
    <xf numFmtId="0" fontId="14" fillId="0" borderId="0" xfId="0" applyFont="1" applyAlignment="1">
      <alignment/>
    </xf>
    <xf numFmtId="0" fontId="24" fillId="0" borderId="0" xfId="0" applyFont="1" applyAlignment="1">
      <alignment horizontal="center"/>
    </xf>
    <xf numFmtId="49" fontId="25" fillId="0" borderId="12" xfId="54" applyNumberFormat="1" applyFont="1" applyBorder="1" applyAlignment="1">
      <alignment horizontal="center" wrapText="1"/>
      <protection/>
    </xf>
    <xf numFmtId="0" fontId="25" fillId="0" borderId="12" xfId="54" applyFont="1" applyBorder="1" applyAlignment="1">
      <alignment wrapText="1"/>
      <protection/>
    </xf>
    <xf numFmtId="0" fontId="29" fillId="0" borderId="0" xfId="54" applyFont="1">
      <alignment/>
      <protection/>
    </xf>
    <xf numFmtId="49" fontId="25" fillId="0" borderId="13" xfId="54" applyNumberFormat="1" applyFont="1" applyBorder="1" applyAlignment="1">
      <alignment horizontal="center" wrapText="1"/>
      <protection/>
    </xf>
    <xf numFmtId="0" fontId="25" fillId="0" borderId="14" xfId="54" applyFont="1" applyBorder="1" applyAlignment="1">
      <alignment wrapText="1"/>
      <protection/>
    </xf>
    <xf numFmtId="49" fontId="26" fillId="0" borderId="10" xfId="54" applyNumberFormat="1" applyFont="1" applyBorder="1">
      <alignment/>
      <protection/>
    </xf>
    <xf numFmtId="0" fontId="26" fillId="0" borderId="15" xfId="54" applyFont="1" applyBorder="1">
      <alignment/>
      <protection/>
    </xf>
    <xf numFmtId="49" fontId="26" fillId="0" borderId="0" xfId="54" applyNumberFormat="1" applyFont="1">
      <alignment/>
      <protection/>
    </xf>
    <xf numFmtId="0" fontId="26" fillId="0" borderId="0" xfId="54" applyFont="1">
      <alignment/>
      <protection/>
    </xf>
    <xf numFmtId="0" fontId="23" fillId="32" borderId="0" xfId="0" applyFont="1" applyFill="1" applyAlignment="1">
      <alignment/>
    </xf>
    <xf numFmtId="0" fontId="0" fillId="32" borderId="0" xfId="0" applyFill="1" applyAlignment="1">
      <alignment/>
    </xf>
    <xf numFmtId="0" fontId="6" fillId="0" borderId="16" xfId="0" applyFont="1" applyBorder="1" applyAlignment="1">
      <alignment horizontal="center" vertical="top"/>
    </xf>
    <xf numFmtId="0" fontId="3" fillId="0" borderId="11" xfId="0" applyFont="1" applyBorder="1" applyAlignment="1">
      <alignment horizontal="left"/>
    </xf>
    <xf numFmtId="0" fontId="5" fillId="0" borderId="11" xfId="0" applyFont="1" applyBorder="1" applyAlignment="1">
      <alignment horizontal="center"/>
    </xf>
    <xf numFmtId="0" fontId="1" fillId="0" borderId="0" xfId="0" applyFont="1" applyAlignment="1">
      <alignment horizontal="left" wrapText="1"/>
    </xf>
    <xf numFmtId="0" fontId="6" fillId="0" borderId="0" xfId="0" applyFont="1" applyAlignment="1">
      <alignment vertical="top" wrapText="1"/>
    </xf>
    <xf numFmtId="0" fontId="6" fillId="0" borderId="0" xfId="0" applyFont="1" applyAlignment="1">
      <alignment horizontal="center" vertical="top" wrapText="1"/>
    </xf>
    <xf numFmtId="0" fontId="24" fillId="0" borderId="0" xfId="0" applyFont="1" applyAlignment="1">
      <alignment horizontal="center" wrapText="1"/>
    </xf>
    <xf numFmtId="0" fontId="6" fillId="0" borderId="0" xfId="0" applyFont="1" applyAlignment="1">
      <alignment horizontal="center" wrapText="1"/>
    </xf>
    <xf numFmtId="0" fontId="0" fillId="33" borderId="10" xfId="0" applyFill="1" applyBorder="1" applyAlignment="1" applyProtection="1">
      <alignment horizontal="center" vertical="center"/>
      <protection locked="0"/>
    </xf>
    <xf numFmtId="49" fontId="0" fillId="33" borderId="10" xfId="0" applyNumberFormat="1" applyFill="1" applyBorder="1" applyAlignment="1" applyProtection="1">
      <alignment horizontal="right"/>
      <protection locked="0"/>
    </xf>
    <xf numFmtId="49" fontId="0" fillId="0" borderId="0" xfId="0" applyNumberFormat="1" applyAlignment="1">
      <alignment/>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0" xfId="0" applyFont="1" applyBorder="1" applyAlignment="1">
      <alignment horizontal="center" vertical="center" wrapText="1"/>
    </xf>
    <xf numFmtId="0" fontId="1" fillId="0" borderId="16" xfId="0" applyFont="1" applyBorder="1" applyAlignment="1">
      <alignment wrapText="1"/>
    </xf>
    <xf numFmtId="0" fontId="14" fillId="0" borderId="0" xfId="0" applyFont="1" applyAlignment="1">
      <alignment horizontal="left"/>
    </xf>
    <xf numFmtId="0" fontId="20" fillId="32" borderId="12" xfId="0" applyFont="1" applyFill="1" applyBorder="1" applyAlignment="1">
      <alignment horizontal="center" vertical="center" wrapText="1"/>
    </xf>
    <xf numFmtId="0" fontId="20" fillId="32" borderId="12" xfId="0" applyFont="1" applyFill="1" applyBorder="1" applyAlignment="1">
      <alignment vertical="center" wrapText="1"/>
    </xf>
    <xf numFmtId="49" fontId="20" fillId="32" borderId="12" xfId="0" applyNumberFormat="1" applyFont="1" applyFill="1" applyBorder="1" applyAlignment="1">
      <alignment horizontal="center" vertical="center" wrapText="1"/>
    </xf>
    <xf numFmtId="0" fontId="5" fillId="0" borderId="10" xfId="0" applyFont="1" applyBorder="1" applyAlignment="1">
      <alignment horizontal="center" vertical="top"/>
    </xf>
    <xf numFmtId="0" fontId="5" fillId="0" borderId="10" xfId="0" applyFont="1" applyBorder="1" applyAlignment="1">
      <alignment horizontal="left" wrapText="1"/>
    </xf>
    <xf numFmtId="0" fontId="5" fillId="0" borderId="10" xfId="0" applyFont="1" applyBorder="1" applyAlignment="1">
      <alignment horizontal="left" vertical="top" wrapText="1"/>
    </xf>
    <xf numFmtId="179" fontId="5" fillId="0" borderId="10" xfId="0" applyNumberFormat="1" applyFont="1" applyBorder="1" applyAlignment="1">
      <alignment horizontal="right" vertical="center"/>
    </xf>
    <xf numFmtId="179" fontId="5" fillId="0" borderId="10" xfId="0" applyNumberFormat="1" applyFont="1" applyBorder="1" applyAlignment="1" applyProtection="1">
      <alignment horizontal="right" vertical="center"/>
      <protection locked="0"/>
    </xf>
    <xf numFmtId="179" fontId="7" fillId="0" borderId="10" xfId="0" applyNumberFormat="1" applyFont="1" applyBorder="1" applyAlignment="1" applyProtection="1">
      <alignment horizontal="right" vertical="center"/>
      <protection locked="0"/>
    </xf>
    <xf numFmtId="179" fontId="7" fillId="0" borderId="10" xfId="0" applyNumberFormat="1" applyFont="1" applyBorder="1" applyAlignment="1">
      <alignment horizontal="right" vertical="center"/>
    </xf>
    <xf numFmtId="0" fontId="31" fillId="0" borderId="10" xfId="0" applyFont="1" applyBorder="1" applyAlignment="1">
      <alignment horizontal="left" wrapText="1"/>
    </xf>
    <xf numFmtId="0" fontId="31" fillId="0" borderId="10" xfId="0" applyFont="1" applyBorder="1" applyAlignment="1">
      <alignment horizontal="left" vertical="top" wrapText="1"/>
    </xf>
    <xf numFmtId="0" fontId="3" fillId="0" borderId="10" xfId="0" applyFont="1" applyBorder="1" applyAlignment="1">
      <alignment horizontal="left" vertical="top" wrapText="1"/>
    </xf>
    <xf numFmtId="0" fontId="28" fillId="0" borderId="0" xfId="0" applyFont="1" applyAlignment="1">
      <alignment vertical="top"/>
    </xf>
    <xf numFmtId="179" fontId="21" fillId="0" borderId="12" xfId="0" applyNumberFormat="1" applyFont="1" applyBorder="1" applyAlignment="1">
      <alignment horizontal="right" vertical="center" wrapText="1"/>
    </xf>
    <xf numFmtId="0" fontId="6" fillId="0" borderId="0" xfId="0" applyFont="1" applyAlignment="1">
      <alignment horizontal="left" wrapText="1"/>
    </xf>
    <xf numFmtId="0" fontId="5" fillId="0" borderId="0" xfId="0" applyFont="1" applyAlignment="1" applyProtection="1">
      <alignment wrapText="1"/>
      <protection locked="0"/>
    </xf>
    <xf numFmtId="0" fontId="5" fillId="0" borderId="0" xfId="0" applyFont="1" applyAlignment="1" applyProtection="1">
      <alignment horizontal="left"/>
      <protection locked="0"/>
    </xf>
    <xf numFmtId="0" fontId="5" fillId="0" borderId="0" xfId="0" applyFont="1" applyAlignment="1" applyProtection="1">
      <alignment horizontal="left" wrapText="1"/>
      <protection locked="0"/>
    </xf>
    <xf numFmtId="0" fontId="15" fillId="0" borderId="0" xfId="0" applyFont="1" applyAlignment="1">
      <alignment horizontal="center" wrapText="1"/>
    </xf>
    <xf numFmtId="0" fontId="24" fillId="0" borderId="0" xfId="0" applyFont="1" applyAlignment="1">
      <alignment horizontal="left" wrapText="1"/>
    </xf>
    <xf numFmtId="0" fontId="6" fillId="0" borderId="0" xfId="0" applyFont="1" applyAlignment="1">
      <alignment horizontal="left" vertical="top" wrapText="1"/>
    </xf>
    <xf numFmtId="0" fontId="14" fillId="0" borderId="0" xfId="0" applyFont="1" applyAlignment="1">
      <alignment horizontal="left" wrapText="1"/>
    </xf>
    <xf numFmtId="0" fontId="1" fillId="0" borderId="10" xfId="0" applyFont="1" applyBorder="1" applyAlignment="1">
      <alignment horizontal="center"/>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5" fillId="0" borderId="10" xfId="0" applyNumberFormat="1" applyFont="1" applyBorder="1" applyAlignment="1">
      <alignment horizontal="center"/>
    </xf>
    <xf numFmtId="179" fontId="5" fillId="0" borderId="10" xfId="0" applyNumberFormat="1" applyFont="1" applyBorder="1" applyAlignment="1">
      <alignment horizontal="right"/>
    </xf>
    <xf numFmtId="179" fontId="3" fillId="0" borderId="10" xfId="0" applyNumberFormat="1" applyFont="1" applyBorder="1" applyAlignment="1">
      <alignment horizontal="right"/>
    </xf>
    <xf numFmtId="179" fontId="5" fillId="0" borderId="10" xfId="0" applyNumberFormat="1" applyFont="1" applyBorder="1" applyAlignment="1" applyProtection="1">
      <alignment horizontal="right"/>
      <protection locked="0"/>
    </xf>
    <xf numFmtId="0" fontId="6" fillId="0" borderId="16" xfId="0" applyFont="1" applyBorder="1" applyAlignment="1">
      <alignment vertical="top"/>
    </xf>
    <xf numFmtId="49" fontId="5" fillId="0" borderId="10" xfId="0" applyNumberFormat="1" applyFont="1" applyBorder="1" applyAlignment="1" applyProtection="1">
      <alignment horizontal="center"/>
      <protection locked="0"/>
    </xf>
    <xf numFmtId="0" fontId="14" fillId="0" borderId="0" xfId="0" applyFont="1" applyAlignment="1">
      <alignment wrapText="1"/>
    </xf>
    <xf numFmtId="0" fontId="6" fillId="0" borderId="16" xfId="0" applyFont="1" applyBorder="1" applyAlignment="1" applyProtection="1">
      <alignment vertical="center"/>
      <protection locked="0"/>
    </xf>
    <xf numFmtId="0" fontId="6" fillId="0" borderId="0" xfId="0" applyFont="1" applyAlignment="1" applyProtection="1">
      <alignment vertical="top"/>
      <protection locked="0"/>
    </xf>
    <xf numFmtId="0" fontId="5" fillId="0" borderId="11" xfId="0" applyFont="1" applyBorder="1" applyAlignment="1">
      <alignment horizontal="left" wrapText="1"/>
    </xf>
    <xf numFmtId="0" fontId="1" fillId="0" borderId="11" xfId="0" applyFont="1" applyBorder="1" applyAlignment="1">
      <alignment/>
    </xf>
    <xf numFmtId="0" fontId="24" fillId="0" borderId="0" xfId="0" applyFont="1" applyAlignment="1">
      <alignment horizontal="right" wrapText="1"/>
    </xf>
    <xf numFmtId="0" fontId="6" fillId="0" borderId="0" xfId="0" applyFont="1" applyAlignment="1">
      <alignment horizontal="right" vertical="top" wrapText="1"/>
    </xf>
    <xf numFmtId="1" fontId="0" fillId="0" borderId="0" xfId="0" applyNumberFormat="1" applyAlignment="1">
      <alignment/>
    </xf>
    <xf numFmtId="49" fontId="38" fillId="0" borderId="0" xfId="0" applyNumberFormat="1" applyFont="1" applyAlignment="1">
      <alignment horizontal="center" vertical="top" wrapText="1"/>
    </xf>
    <xf numFmtId="0" fontId="0" fillId="0" borderId="0" xfId="0" applyAlignment="1">
      <alignment horizontal="left"/>
    </xf>
    <xf numFmtId="49" fontId="38" fillId="0" borderId="0" xfId="0" applyNumberFormat="1" applyFont="1" applyAlignment="1">
      <alignment vertical="top"/>
    </xf>
    <xf numFmtId="0" fontId="9" fillId="0" borderId="10" xfId="0" applyFont="1" applyBorder="1" applyAlignment="1">
      <alignment horizontal="center" wrapText="1"/>
    </xf>
    <xf numFmtId="0" fontId="34" fillId="0" borderId="0" xfId="0" applyFont="1" applyAlignment="1">
      <alignment horizontal="center" vertical="center" wrapText="1"/>
    </xf>
    <xf numFmtId="0" fontId="34" fillId="0" borderId="0" xfId="0" applyFont="1" applyAlignment="1">
      <alignment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3" xfId="0" applyFont="1" applyBorder="1" applyAlignment="1">
      <alignment horizontal="center" vertical="center" wrapText="1"/>
    </xf>
    <xf numFmtId="0" fontId="27" fillId="0" borderId="0" xfId="36" applyFont="1" applyAlignment="1" applyProtection="1">
      <alignment/>
      <protection/>
    </xf>
    <xf numFmtId="0" fontId="35" fillId="0" borderId="10" xfId="0" applyFont="1" applyBorder="1" applyAlignment="1">
      <alignment horizontal="left" wrapText="1"/>
    </xf>
    <xf numFmtId="0" fontId="7" fillId="0" borderId="10" xfId="0" applyFont="1" applyBorder="1" applyAlignment="1">
      <alignment horizontal="center" vertical="top"/>
    </xf>
    <xf numFmtId="0" fontId="39" fillId="0" borderId="0" xfId="0" applyFont="1" applyAlignment="1">
      <alignment vertical="center"/>
    </xf>
    <xf numFmtId="0" fontId="19" fillId="0" borderId="13" xfId="0" applyFont="1" applyBorder="1" applyAlignment="1">
      <alignment vertical="center" wrapText="1"/>
    </xf>
    <xf numFmtId="179" fontId="21" fillId="0" borderId="13" xfId="0" applyNumberFormat="1" applyFont="1" applyBorder="1" applyAlignment="1">
      <alignment horizontal="right" vertical="center" wrapText="1"/>
    </xf>
    <xf numFmtId="179" fontId="21" fillId="0" borderId="13" xfId="0" applyNumberFormat="1" applyFont="1" applyBorder="1" applyAlignment="1" applyProtection="1">
      <alignment horizontal="right" vertical="center" wrapText="1"/>
      <protection locked="0"/>
    </xf>
    <xf numFmtId="0" fontId="19" fillId="0" borderId="10" xfId="0" applyFont="1" applyBorder="1" applyAlignment="1">
      <alignment vertical="center" wrapText="1"/>
    </xf>
    <xf numFmtId="179" fontId="21" fillId="0" borderId="10" xfId="0" applyNumberFormat="1" applyFont="1" applyBorder="1" applyAlignment="1">
      <alignment horizontal="right" vertical="center" wrapText="1"/>
    </xf>
    <xf numFmtId="179" fontId="21" fillId="0" borderId="10" xfId="0" applyNumberFormat="1" applyFont="1" applyBorder="1" applyAlignment="1" applyProtection="1">
      <alignment horizontal="right" vertical="center" wrapText="1"/>
      <protection locked="0"/>
    </xf>
    <xf numFmtId="179" fontId="21" fillId="0" borderId="10" xfId="0" applyNumberFormat="1" applyFont="1" applyBorder="1" applyAlignment="1" applyProtection="1">
      <alignment horizontal="center" vertical="center" wrapText="1"/>
      <protection locked="0"/>
    </xf>
    <xf numFmtId="0" fontId="19" fillId="0" borderId="15" xfId="0" applyFont="1" applyBorder="1" applyAlignment="1">
      <alignment horizontal="center" vertical="center" wrapText="1"/>
    </xf>
    <xf numFmtId="179" fontId="21" fillId="0" borderId="18" xfId="0" applyNumberFormat="1" applyFont="1" applyBorder="1" applyAlignment="1">
      <alignment horizontal="right" vertical="center" wrapText="1"/>
    </xf>
    <xf numFmtId="0" fontId="19" fillId="0" borderId="21" xfId="0" applyFont="1" applyBorder="1" applyAlignment="1">
      <alignment horizontal="center" vertical="center" wrapText="1"/>
    </xf>
    <xf numFmtId="0" fontId="19" fillId="0" borderId="21" xfId="0" applyFont="1" applyBorder="1" applyAlignment="1">
      <alignment horizontal="justify" vertical="center" wrapText="1"/>
    </xf>
    <xf numFmtId="0" fontId="19" fillId="0" borderId="19" xfId="0" applyFont="1" applyBorder="1" applyAlignment="1">
      <alignment horizontal="justify" vertical="center" wrapText="1"/>
    </xf>
    <xf numFmtId="1" fontId="0" fillId="0" borderId="0" xfId="0" applyNumberFormat="1" applyAlignment="1">
      <alignment wrapText="1"/>
    </xf>
    <xf numFmtId="0" fontId="6" fillId="0" borderId="0" xfId="0" applyFont="1" applyAlignment="1">
      <alignment/>
    </xf>
    <xf numFmtId="0" fontId="31" fillId="0" borderId="0" xfId="0" applyFont="1" applyAlignment="1">
      <alignment/>
    </xf>
    <xf numFmtId="0" fontId="2" fillId="0" borderId="0" xfId="0" applyFont="1" applyAlignment="1">
      <alignment vertical="center" wrapText="1"/>
    </xf>
    <xf numFmtId="179" fontId="7" fillId="34" borderId="10" xfId="0" applyNumberFormat="1" applyFont="1" applyFill="1" applyBorder="1" applyAlignment="1" applyProtection="1">
      <alignment horizontal="right" vertical="center"/>
      <protection locked="0"/>
    </xf>
    <xf numFmtId="179" fontId="7" fillId="34" borderId="10" xfId="0" applyNumberFormat="1" applyFont="1" applyFill="1" applyBorder="1" applyAlignment="1">
      <alignment horizontal="right" vertical="center"/>
    </xf>
    <xf numFmtId="0" fontId="0" fillId="33" borderId="15" xfId="0" applyFill="1" applyBorder="1" applyAlignment="1" applyProtection="1">
      <alignment horizontal="center"/>
      <protection locked="0"/>
    </xf>
    <xf numFmtId="0" fontId="0" fillId="33" borderId="22" xfId="0" applyFill="1" applyBorder="1" applyAlignment="1" applyProtection="1">
      <alignment horizontal="center"/>
      <protection locked="0"/>
    </xf>
    <xf numFmtId="0" fontId="0" fillId="33" borderId="23" xfId="0" applyFill="1" applyBorder="1" applyAlignment="1" applyProtection="1">
      <alignment horizontal="center"/>
      <protection locked="0"/>
    </xf>
    <xf numFmtId="49" fontId="0" fillId="33" borderId="24" xfId="0" applyNumberFormat="1" applyFill="1" applyBorder="1" applyAlignment="1" applyProtection="1">
      <alignment horizontal="center"/>
      <protection locked="0"/>
    </xf>
    <xf numFmtId="49" fontId="0" fillId="33" borderId="25" xfId="0" applyNumberFormat="1" applyFill="1" applyBorder="1" applyAlignment="1" applyProtection="1">
      <alignment horizontal="center"/>
      <protection locked="0"/>
    </xf>
    <xf numFmtId="0" fontId="0" fillId="33" borderId="10" xfId="0" applyFill="1" applyBorder="1" applyAlignment="1" applyProtection="1">
      <alignment horizontal="center"/>
      <protection locked="0"/>
    </xf>
    <xf numFmtId="0" fontId="30" fillId="33" borderId="15" xfId="0" applyFont="1" applyFill="1" applyBorder="1" applyAlignment="1" applyProtection="1">
      <alignment horizontal="left"/>
      <protection locked="0"/>
    </xf>
    <xf numFmtId="0" fontId="30" fillId="33" borderId="22" xfId="0" applyFont="1" applyFill="1" applyBorder="1" applyAlignment="1" applyProtection="1">
      <alignment horizontal="left"/>
      <protection locked="0"/>
    </xf>
    <xf numFmtId="0" fontId="30" fillId="33" borderId="23" xfId="0" applyFont="1" applyFill="1" applyBorder="1" applyAlignment="1" applyProtection="1">
      <alignment horizontal="left"/>
      <protection locked="0"/>
    </xf>
    <xf numFmtId="14" fontId="0" fillId="33" borderId="26" xfId="0" applyNumberFormat="1"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27" xfId="0" applyFill="1" applyBorder="1" applyAlignment="1" applyProtection="1">
      <alignment horizontal="center"/>
      <protection locked="0"/>
    </xf>
    <xf numFmtId="2" fontId="14" fillId="0" borderId="0" xfId="0" applyNumberFormat="1" applyFont="1" applyAlignment="1">
      <alignment horizontal="left" wrapText="1"/>
    </xf>
    <xf numFmtId="2" fontId="14" fillId="0" borderId="11" xfId="0" applyNumberFormat="1" applyFont="1" applyBorder="1" applyAlignment="1">
      <alignment horizontal="left" wrapText="1"/>
    </xf>
    <xf numFmtId="0" fontId="5" fillId="0" borderId="0" xfId="0" applyFont="1" applyAlignment="1">
      <alignment horizontal="center" vertical="center"/>
    </xf>
    <xf numFmtId="0" fontId="14" fillId="0" borderId="11" xfId="0" applyFont="1" applyBorder="1" applyAlignment="1">
      <alignment horizontal="left"/>
    </xf>
    <xf numFmtId="0" fontId="14" fillId="0" borderId="22" xfId="0" applyFont="1" applyBorder="1" applyAlignment="1">
      <alignment horizontal="left" wrapText="1"/>
    </xf>
    <xf numFmtId="0" fontId="14" fillId="0" borderId="11" xfId="0" applyFont="1" applyBorder="1" applyAlignment="1">
      <alignment horizontal="left" wrapText="1"/>
    </xf>
    <xf numFmtId="0" fontId="6" fillId="0" borderId="16" xfId="0" applyFont="1" applyBorder="1" applyAlignment="1">
      <alignment horizontal="center" vertical="top"/>
    </xf>
    <xf numFmtId="0" fontId="14" fillId="0" borderId="11" xfId="0" applyFont="1" applyBorder="1" applyAlignment="1">
      <alignment horizontal="center"/>
    </xf>
    <xf numFmtId="0" fontId="1" fillId="0" borderId="0" xfId="0" applyFont="1" applyAlignment="1">
      <alignment horizontal="left" wrapText="1"/>
    </xf>
    <xf numFmtId="0" fontId="4" fillId="0" borderId="0" xfId="0" applyFont="1" applyAlignment="1">
      <alignment horizontal="left"/>
    </xf>
    <xf numFmtId="0" fontId="5" fillId="0" borderId="0" xfId="0" applyFont="1" applyAlignment="1">
      <alignment horizontal="center"/>
    </xf>
    <xf numFmtId="0" fontId="13" fillId="0" borderId="11" xfId="0" applyFont="1" applyBorder="1" applyAlignment="1">
      <alignment horizontal="center"/>
    </xf>
    <xf numFmtId="0" fontId="5" fillId="0" borderId="11" xfId="0" applyFont="1" applyBorder="1" applyAlignment="1">
      <alignment horizontal="center"/>
    </xf>
    <xf numFmtId="0" fontId="6" fillId="0" borderId="0" xfId="0" applyFont="1" applyAlignment="1">
      <alignment horizontal="left" wrapText="1"/>
    </xf>
    <xf numFmtId="0" fontId="5" fillId="0" borderId="11" xfId="0" applyFont="1" applyBorder="1" applyAlignment="1">
      <alignment horizontal="left"/>
    </xf>
    <xf numFmtId="0" fontId="7" fillId="0" borderId="28" xfId="0" applyFont="1" applyBorder="1" applyAlignment="1">
      <alignment horizontal="center" wrapText="1"/>
    </xf>
    <xf numFmtId="0" fontId="7" fillId="0" borderId="21" xfId="0" applyFont="1" applyBorder="1" applyAlignment="1">
      <alignment horizontal="center" wrapText="1"/>
    </xf>
    <xf numFmtId="0" fontId="3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0" xfId="0" applyFont="1" applyAlignment="1">
      <alignment wrapText="1"/>
    </xf>
    <xf numFmtId="0" fontId="40" fillId="0" borderId="0" xfId="0" applyFont="1" applyAlignment="1">
      <alignment horizontal="center" vertical="center"/>
    </xf>
    <xf numFmtId="0" fontId="1" fillId="0" borderId="10" xfId="0" applyFont="1" applyBorder="1" applyAlignment="1">
      <alignment horizontal="center" vertical="center" wrapText="1" shrinkToFit="1"/>
    </xf>
    <xf numFmtId="0" fontId="4" fillId="0" borderId="16" xfId="0" applyFont="1" applyBorder="1" applyAlignment="1">
      <alignment horizontal="center"/>
    </xf>
    <xf numFmtId="0" fontId="6" fillId="0" borderId="0" xfId="0" applyFont="1" applyAlignment="1">
      <alignment horizontal="center"/>
    </xf>
    <xf numFmtId="0" fontId="6" fillId="0" borderId="0" xfId="0" applyFont="1" applyAlignment="1">
      <alignment horizontal="left"/>
    </xf>
    <xf numFmtId="0" fontId="14" fillId="0" borderId="11" xfId="0" applyFont="1" applyBorder="1" applyAlignment="1">
      <alignment horizontal="left"/>
    </xf>
    <xf numFmtId="0" fontId="14" fillId="0" borderId="0" xfId="0" applyFont="1" applyAlignment="1">
      <alignment horizontal="left" wrapText="1"/>
    </xf>
    <xf numFmtId="0" fontId="14" fillId="0" borderId="11" xfId="0" applyFont="1" applyBorder="1" applyAlignment="1">
      <alignment horizontal="left" wrapText="1"/>
    </xf>
    <xf numFmtId="0" fontId="6" fillId="0" borderId="0" xfId="0" applyFont="1" applyAlignment="1">
      <alignment horizontal="center" vertical="top"/>
    </xf>
    <xf numFmtId="0" fontId="22" fillId="0" borderId="11" xfId="0" applyFont="1" applyBorder="1" applyAlignment="1">
      <alignment horizontal="center"/>
    </xf>
    <xf numFmtId="0" fontId="15" fillId="0" borderId="0" xfId="0" applyFont="1" applyAlignment="1">
      <alignment horizontal="center" wrapText="1"/>
    </xf>
    <xf numFmtId="0" fontId="5" fillId="0" borderId="22" xfId="0" applyFont="1" applyBorder="1" applyAlignment="1">
      <alignment horizontal="left"/>
    </xf>
    <xf numFmtId="0" fontId="5" fillId="0" borderId="22" xfId="0" applyFont="1" applyBorder="1" applyAlignment="1">
      <alignment horizontal="left" wrapText="1"/>
    </xf>
    <xf numFmtId="0" fontId="6" fillId="0" borderId="0" xfId="0" applyFont="1" applyAlignment="1">
      <alignment horizontal="left" vertical="top" wrapText="1"/>
    </xf>
    <xf numFmtId="0" fontId="33" fillId="0" borderId="0" xfId="0" applyFont="1" applyAlignment="1">
      <alignment horizontal="left" wrapText="1"/>
    </xf>
    <xf numFmtId="0" fontId="31" fillId="0" borderId="0" xfId="0" applyFont="1" applyAlignment="1">
      <alignment horizontal="left" wrapText="1"/>
    </xf>
    <xf numFmtId="0" fontId="5" fillId="0" borderId="0" xfId="0" applyFont="1" applyAlignment="1">
      <alignment horizontal="left" wrapText="1"/>
    </xf>
    <xf numFmtId="0" fontId="14" fillId="0" borderId="0" xfId="0" applyFont="1" applyAlignment="1">
      <alignment horizontal="left"/>
    </xf>
    <xf numFmtId="0" fontId="5" fillId="0" borderId="11" xfId="0" applyFont="1" applyBorder="1" applyAlignment="1">
      <alignment horizontal="left" wrapText="1"/>
    </xf>
    <xf numFmtId="0" fontId="28" fillId="0" borderId="0" xfId="0" applyFont="1" applyAlignment="1">
      <alignment horizontal="left" wrapText="1"/>
    </xf>
    <xf numFmtId="0" fontId="20" fillId="0" borderId="0" xfId="0" applyFont="1" applyAlignment="1">
      <alignment horizontal="center" vertical="center"/>
    </xf>
    <xf numFmtId="0" fontId="19" fillId="0" borderId="10"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18" xfId="0" applyFont="1" applyBorder="1" applyAlignment="1">
      <alignment horizontal="center" vertical="center" wrapText="1"/>
    </xf>
    <xf numFmtId="0" fontId="5" fillId="0" borderId="11" xfId="0" applyFont="1" applyBorder="1" applyAlignment="1">
      <alignment horizontal="center" vertical="top"/>
    </xf>
    <xf numFmtId="0" fontId="19" fillId="0" borderId="17"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32"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ечание 2"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7247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2809875</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562350"/>
          <a:ext cx="28098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C8" sqref="C8"/>
    </sheetView>
  </sheetViews>
  <sheetFormatPr defaultColWidth="9.125" defaultRowHeight="12.75"/>
  <cols>
    <col min="1" max="1" width="18.125" style="63" customWidth="1"/>
    <col min="2" max="2" width="78.50390625" style="64" customWidth="1"/>
    <col min="3" max="16384" width="9.125" style="58" customWidth="1"/>
  </cols>
  <sheetData>
    <row r="3" spans="1:2" ht="30.75">
      <c r="A3" s="83" t="s">
        <v>4652</v>
      </c>
      <c r="B3" s="83" t="s">
        <v>3840</v>
      </c>
    </row>
    <row r="4" spans="1:2" ht="62.25">
      <c r="A4" s="85" t="s">
        <v>3918</v>
      </c>
      <c r="B4" s="84" t="s">
        <v>3841</v>
      </c>
    </row>
    <row r="5" spans="1:2" ht="62.25">
      <c r="A5" s="85" t="s">
        <v>3919</v>
      </c>
      <c r="B5" s="84" t="s">
        <v>3842</v>
      </c>
    </row>
    <row r="6" spans="1:2" ht="15">
      <c r="A6" s="85" t="s">
        <v>3920</v>
      </c>
      <c r="B6" s="84" t="s">
        <v>3843</v>
      </c>
    </row>
    <row r="7" spans="1:2" ht="15">
      <c r="A7" s="85" t="s">
        <v>3921</v>
      </c>
      <c r="B7" s="84" t="s">
        <v>3844</v>
      </c>
    </row>
    <row r="8" spans="1:2" ht="30.75">
      <c r="A8" s="85" t="s">
        <v>3922</v>
      </c>
      <c r="B8" s="84" t="s">
        <v>3845</v>
      </c>
    </row>
    <row r="9" spans="1:2" ht="15">
      <c r="A9" s="85" t="s">
        <v>3923</v>
      </c>
      <c r="B9" s="84" t="s">
        <v>3846</v>
      </c>
    </row>
    <row r="10" spans="1:2" ht="15">
      <c r="A10" s="85" t="s">
        <v>3924</v>
      </c>
      <c r="B10" s="84" t="s">
        <v>3847</v>
      </c>
    </row>
    <row r="11" spans="1:2" ht="15">
      <c r="A11" s="85" t="s">
        <v>3925</v>
      </c>
      <c r="B11" s="84" t="s">
        <v>3848</v>
      </c>
    </row>
    <row r="12" spans="1:2" ht="15">
      <c r="A12" s="85" t="s">
        <v>4655</v>
      </c>
      <c r="B12" s="84" t="s">
        <v>3849</v>
      </c>
    </row>
    <row r="13" spans="1:2" ht="15">
      <c r="A13" s="85" t="s">
        <v>3926</v>
      </c>
      <c r="B13" s="84" t="s">
        <v>3850</v>
      </c>
    </row>
    <row r="14" spans="1:2" ht="15">
      <c r="A14" s="85" t="s">
        <v>3927</v>
      </c>
      <c r="B14" s="84" t="s">
        <v>3851</v>
      </c>
    </row>
    <row r="15" spans="1:2" ht="15">
      <c r="A15" s="85" t="s">
        <v>3950</v>
      </c>
      <c r="B15" s="84" t="s">
        <v>3852</v>
      </c>
    </row>
    <row r="16" spans="1:2" ht="15">
      <c r="A16" s="85" t="s">
        <v>3928</v>
      </c>
      <c r="B16" s="84" t="s">
        <v>3853</v>
      </c>
    </row>
    <row r="17" spans="1:2" ht="15">
      <c r="A17" s="85" t="s">
        <v>3949</v>
      </c>
      <c r="B17" s="84" t="s">
        <v>3854</v>
      </c>
    </row>
    <row r="18" spans="1:2" ht="15">
      <c r="A18" s="85" t="s">
        <v>3951</v>
      </c>
      <c r="B18" s="84" t="s">
        <v>3855</v>
      </c>
    </row>
    <row r="19" spans="1:2" ht="15">
      <c r="A19" s="85" t="s">
        <v>3952</v>
      </c>
      <c r="B19" s="84" t="s">
        <v>3856</v>
      </c>
    </row>
    <row r="20" spans="1:2" ht="15">
      <c r="A20" s="85" t="s">
        <v>3953</v>
      </c>
      <c r="B20" s="84" t="s">
        <v>3877</v>
      </c>
    </row>
    <row r="21" spans="1:2" ht="15">
      <c r="A21" s="85" t="s">
        <v>3954</v>
      </c>
      <c r="B21" s="84" t="s">
        <v>3878</v>
      </c>
    </row>
    <row r="22" spans="1:2" ht="15">
      <c r="A22" s="85" t="s">
        <v>3955</v>
      </c>
      <c r="B22" s="84" t="s">
        <v>3879</v>
      </c>
    </row>
    <row r="23" spans="1:2" ht="15">
      <c r="A23" s="85" t="s">
        <v>3956</v>
      </c>
      <c r="B23" s="84" t="s">
        <v>3880</v>
      </c>
    </row>
    <row r="24" spans="1:2" ht="15">
      <c r="A24" s="85" t="s">
        <v>3957</v>
      </c>
      <c r="B24" s="84" t="s">
        <v>3881</v>
      </c>
    </row>
    <row r="25" spans="1:2" ht="15">
      <c r="A25" s="85" t="s">
        <v>3958</v>
      </c>
      <c r="B25" s="84" t="s">
        <v>3882</v>
      </c>
    </row>
    <row r="26" spans="1:2" ht="15">
      <c r="A26" s="85" t="s">
        <v>4656</v>
      </c>
      <c r="B26" s="84" t="s">
        <v>3883</v>
      </c>
    </row>
    <row r="27" spans="1:2" ht="15">
      <c r="A27" s="85" t="s">
        <v>3959</v>
      </c>
      <c r="B27" s="84" t="s">
        <v>3884</v>
      </c>
    </row>
    <row r="28" spans="1:2" ht="15">
      <c r="A28" s="85" t="s">
        <v>3960</v>
      </c>
      <c r="B28" s="84" t="s">
        <v>3885</v>
      </c>
    </row>
    <row r="29" spans="1:2" ht="30.75">
      <c r="A29" s="85" t="s">
        <v>3961</v>
      </c>
      <c r="B29" s="84" t="s">
        <v>3886</v>
      </c>
    </row>
    <row r="30" spans="1:2" ht="15">
      <c r="A30" s="85" t="s">
        <v>3962</v>
      </c>
      <c r="B30" s="84" t="s">
        <v>3887</v>
      </c>
    </row>
    <row r="31" spans="1:2" ht="15">
      <c r="A31" s="85" t="s">
        <v>3963</v>
      </c>
      <c r="B31" s="84" t="s">
        <v>3888</v>
      </c>
    </row>
    <row r="32" spans="1:2" ht="15">
      <c r="A32" s="85" t="s">
        <v>3964</v>
      </c>
      <c r="B32" s="84" t="s">
        <v>3889</v>
      </c>
    </row>
    <row r="33" spans="1:2" ht="15">
      <c r="A33" s="85" t="s">
        <v>4657</v>
      </c>
      <c r="B33" s="84" t="s">
        <v>3890</v>
      </c>
    </row>
    <row r="34" spans="1:2" ht="15">
      <c r="A34" s="85" t="s">
        <v>3965</v>
      </c>
      <c r="B34" s="84" t="s">
        <v>3891</v>
      </c>
    </row>
    <row r="35" spans="1:2" ht="15">
      <c r="A35" s="85" t="s">
        <v>3966</v>
      </c>
      <c r="B35" s="84" t="s">
        <v>3892</v>
      </c>
    </row>
    <row r="36" spans="1:2" ht="15">
      <c r="A36" s="85" t="s">
        <v>3967</v>
      </c>
      <c r="B36" s="84" t="s">
        <v>3893</v>
      </c>
    </row>
    <row r="37" spans="1:2" ht="15">
      <c r="A37" s="85" t="s">
        <v>3968</v>
      </c>
      <c r="B37" s="84" t="s">
        <v>3894</v>
      </c>
    </row>
    <row r="38" spans="1:2" ht="15">
      <c r="A38" s="85" t="s">
        <v>3969</v>
      </c>
      <c r="B38" s="84" t="s">
        <v>3895</v>
      </c>
    </row>
    <row r="39" spans="1:2" ht="15">
      <c r="A39" s="85" t="s">
        <v>3970</v>
      </c>
      <c r="B39" s="84" t="s">
        <v>3896</v>
      </c>
    </row>
    <row r="40" spans="1:2" ht="15">
      <c r="A40" s="85" t="s">
        <v>3971</v>
      </c>
      <c r="B40" s="84" t="s">
        <v>3897</v>
      </c>
    </row>
    <row r="41" spans="1:2" ht="30.75">
      <c r="A41" s="85" t="s">
        <v>3972</v>
      </c>
      <c r="B41" s="84" t="s">
        <v>3898</v>
      </c>
    </row>
    <row r="42" spans="1:2" ht="30.75">
      <c r="A42" s="85" t="s">
        <v>3973</v>
      </c>
      <c r="B42" s="84" t="s">
        <v>3899</v>
      </c>
    </row>
    <row r="43" spans="1:2" ht="15">
      <c r="A43" s="85" t="s">
        <v>3974</v>
      </c>
      <c r="B43" s="84" t="s">
        <v>3900</v>
      </c>
    </row>
    <row r="44" spans="1:2" ht="15">
      <c r="A44" s="85" t="s">
        <v>3975</v>
      </c>
      <c r="B44" s="84" t="s">
        <v>3901</v>
      </c>
    </row>
    <row r="45" spans="1:2" ht="15">
      <c r="A45" s="85" t="s">
        <v>3976</v>
      </c>
      <c r="B45" s="84" t="s">
        <v>3902</v>
      </c>
    </row>
    <row r="46" spans="1:2" ht="30.75">
      <c r="A46" s="85" t="s">
        <v>4658</v>
      </c>
      <c r="B46" s="84" t="s">
        <v>3903</v>
      </c>
    </row>
    <row r="47" spans="1:2" ht="15">
      <c r="A47" s="85" t="s">
        <v>3977</v>
      </c>
      <c r="B47" s="84" t="s">
        <v>3904</v>
      </c>
    </row>
    <row r="48" spans="1:2" ht="15">
      <c r="A48" s="85" t="s">
        <v>3978</v>
      </c>
      <c r="B48" s="84" t="s">
        <v>3905</v>
      </c>
    </row>
    <row r="49" spans="1:2" ht="15">
      <c r="A49" s="85" t="s">
        <v>4985</v>
      </c>
      <c r="B49" s="84" t="s">
        <v>3906</v>
      </c>
    </row>
    <row r="50" spans="1:2" ht="15">
      <c r="A50" s="85" t="s">
        <v>3979</v>
      </c>
      <c r="B50" s="84" t="s">
        <v>3907</v>
      </c>
    </row>
    <row r="51" spans="1:2" ht="30.75">
      <c r="A51" s="85" t="s">
        <v>3980</v>
      </c>
      <c r="B51" s="84" t="s">
        <v>3908</v>
      </c>
    </row>
    <row r="52" spans="1:2" ht="15">
      <c r="A52" s="85" t="s">
        <v>4659</v>
      </c>
      <c r="B52" s="84" t="s">
        <v>3909</v>
      </c>
    </row>
    <row r="53" spans="1:2" ht="15">
      <c r="A53" s="85" t="s">
        <v>3981</v>
      </c>
      <c r="B53" s="84" t="s">
        <v>3910</v>
      </c>
    </row>
    <row r="54" spans="1:2" ht="15">
      <c r="A54" s="85" t="s">
        <v>3982</v>
      </c>
      <c r="B54" s="84" t="s">
        <v>3911</v>
      </c>
    </row>
    <row r="55" spans="1:2" ht="15">
      <c r="A55" s="85" t="s">
        <v>4660</v>
      </c>
      <c r="B55" s="84" t="s">
        <v>3912</v>
      </c>
    </row>
    <row r="56" spans="1:2" ht="15">
      <c r="A56" s="85" t="s">
        <v>3983</v>
      </c>
      <c r="B56" s="84" t="s">
        <v>3913</v>
      </c>
    </row>
    <row r="57" spans="1:2" ht="15">
      <c r="A57" s="85" t="s">
        <v>3984</v>
      </c>
      <c r="B57" s="84" t="s">
        <v>3914</v>
      </c>
    </row>
    <row r="58" spans="1:2" ht="30.75">
      <c r="A58" s="85" t="s">
        <v>3985</v>
      </c>
      <c r="B58" s="84" t="s">
        <v>3915</v>
      </c>
    </row>
    <row r="59" spans="1:2" ht="30.75">
      <c r="A59" s="85" t="s">
        <v>3916</v>
      </c>
      <c r="B59" s="84" t="s">
        <v>3917</v>
      </c>
    </row>
    <row r="60" spans="1:2" ht="14.25">
      <c r="A60" s="56"/>
      <c r="B60" s="57"/>
    </row>
    <row r="61" spans="1:2" ht="14.25">
      <c r="A61" s="56"/>
      <c r="B61" s="57"/>
    </row>
    <row r="62" spans="1:2" ht="14.25">
      <c r="A62" s="56"/>
      <c r="B62" s="57"/>
    </row>
    <row r="63" spans="1:2" ht="14.25">
      <c r="A63" s="56"/>
      <c r="B63" s="57"/>
    </row>
    <row r="64" spans="1:2" ht="14.25">
      <c r="A64" s="56"/>
      <c r="B64" s="57"/>
    </row>
    <row r="65" spans="1:2" ht="14.25">
      <c r="A65" s="56"/>
      <c r="B65" s="57"/>
    </row>
    <row r="66" spans="1:2" ht="14.25">
      <c r="A66" s="56"/>
      <c r="B66" s="57"/>
    </row>
    <row r="67" spans="1:2" ht="14.25">
      <c r="A67" s="56"/>
      <c r="B67" s="57"/>
    </row>
    <row r="68" spans="1:2" ht="14.25">
      <c r="A68" s="56"/>
      <c r="B68" s="57"/>
    </row>
    <row r="69" spans="1:2" ht="14.25">
      <c r="A69" s="56"/>
      <c r="B69" s="57"/>
    </row>
    <row r="70" spans="1:2" ht="14.25">
      <c r="A70" s="56"/>
      <c r="B70" s="57"/>
    </row>
    <row r="71" spans="1:2" ht="14.25">
      <c r="A71" s="56"/>
      <c r="B71" s="57"/>
    </row>
    <row r="72" spans="1:2" ht="14.25">
      <c r="A72" s="56"/>
      <c r="B72" s="57"/>
    </row>
    <row r="73" spans="1:2" ht="14.25">
      <c r="A73" s="56"/>
      <c r="B73" s="57"/>
    </row>
    <row r="74" spans="1:2" ht="14.25">
      <c r="A74" s="56"/>
      <c r="B74" s="57"/>
    </row>
    <row r="75" spans="1:2" ht="14.25">
      <c r="A75" s="56"/>
      <c r="B75" s="57"/>
    </row>
    <row r="76" spans="1:2" ht="14.25">
      <c r="A76" s="56"/>
      <c r="B76" s="57"/>
    </row>
    <row r="77" spans="1:2" ht="14.25">
      <c r="A77" s="56"/>
      <c r="B77" s="57"/>
    </row>
    <row r="78" spans="1:2" ht="14.25">
      <c r="A78" s="59"/>
      <c r="B78" s="60"/>
    </row>
    <row r="79" spans="1:2" ht="14.25">
      <c r="A79" s="61"/>
      <c r="B79" s="62"/>
    </row>
    <row r="80" spans="1:2" ht="14.25">
      <c r="A80" s="61"/>
      <c r="B80" s="62"/>
    </row>
    <row r="81" spans="1:2" ht="14.25">
      <c r="A81" s="61"/>
      <c r="B81" s="62"/>
    </row>
    <row r="82" spans="1:2" ht="14.25">
      <c r="A82" s="61"/>
      <c r="B82" s="62"/>
    </row>
    <row r="83" spans="1:2" ht="14.25">
      <c r="A83" s="61"/>
      <c r="B83" s="62"/>
    </row>
    <row r="84" spans="1:2" ht="14.25">
      <c r="A84" s="61"/>
      <c r="B84" s="62"/>
    </row>
    <row r="85" spans="1:2" ht="14.25">
      <c r="A85" s="61"/>
      <c r="B85" s="62"/>
    </row>
    <row r="86" spans="1:2" ht="14.25">
      <c r="A86" s="61"/>
      <c r="B86" s="62"/>
    </row>
    <row r="87" spans="1:2" ht="14.25">
      <c r="A87" s="61"/>
      <c r="B87" s="62"/>
    </row>
    <row r="88" spans="1:2" ht="14.25">
      <c r="A88" s="61"/>
      <c r="B88" s="62"/>
    </row>
    <row r="89" spans="1:2" ht="14.25">
      <c r="A89" s="61"/>
      <c r="B89" s="62"/>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50390625" style="124" customWidth="1"/>
  </cols>
  <sheetData>
    <row r="1" spans="1:2" ht="12.75">
      <c r="A1" s="124">
        <v>10000000</v>
      </c>
      <c r="B1" t="s">
        <v>2156</v>
      </c>
    </row>
    <row r="2" spans="1:2" ht="12.75">
      <c r="A2" s="124">
        <v>11000000</v>
      </c>
      <c r="B2" t="s">
        <v>2157</v>
      </c>
    </row>
    <row r="3" spans="1:2" ht="12.75">
      <c r="A3" s="124">
        <v>11010000</v>
      </c>
      <c r="B3" t="s">
        <v>1456</v>
      </c>
    </row>
    <row r="4" spans="1:2" ht="12.75">
      <c r="A4" s="124">
        <v>11010100</v>
      </c>
      <c r="B4" t="s">
        <v>2158</v>
      </c>
    </row>
    <row r="5" spans="1:2" ht="12.75">
      <c r="A5" s="124">
        <v>11010200</v>
      </c>
      <c r="B5" t="s">
        <v>2159</v>
      </c>
    </row>
    <row r="6" spans="1:2" ht="12.75">
      <c r="A6" s="124">
        <v>11010300</v>
      </c>
      <c r="B6" t="s">
        <v>2160</v>
      </c>
    </row>
    <row r="7" spans="1:2" ht="12.75">
      <c r="A7" s="124">
        <v>11010400</v>
      </c>
      <c r="B7" t="s">
        <v>2161</v>
      </c>
    </row>
    <row r="8" spans="1:2" ht="12.75">
      <c r="A8" s="124">
        <v>11010500</v>
      </c>
      <c r="B8" t="s">
        <v>2162</v>
      </c>
    </row>
    <row r="9" spans="1:2" ht="12.75">
      <c r="A9" s="124">
        <v>11010600</v>
      </c>
      <c r="B9" t="s">
        <v>2163</v>
      </c>
    </row>
    <row r="10" spans="1:2" ht="12.75">
      <c r="A10" s="124">
        <v>11010700</v>
      </c>
      <c r="B10" t="s">
        <v>2164</v>
      </c>
    </row>
    <row r="11" spans="1:2" ht="12.75">
      <c r="A11" s="124">
        <v>11010800</v>
      </c>
      <c r="B11" t="s">
        <v>1457</v>
      </c>
    </row>
    <row r="12" spans="1:2" ht="12.75">
      <c r="A12" s="124">
        <v>11010900</v>
      </c>
      <c r="B12" t="s">
        <v>1458</v>
      </c>
    </row>
    <row r="13" spans="1:2" ht="12.75">
      <c r="A13" s="124">
        <v>11011000</v>
      </c>
      <c r="B13" t="s">
        <v>1459</v>
      </c>
    </row>
    <row r="14" spans="1:2" ht="12.75">
      <c r="A14" s="124">
        <v>41031100</v>
      </c>
      <c r="B14" t="s">
        <v>1460</v>
      </c>
    </row>
    <row r="15" spans="1:2" ht="12.75">
      <c r="A15" s="124">
        <v>11020000</v>
      </c>
      <c r="B15" t="s">
        <v>2165</v>
      </c>
    </row>
    <row r="16" spans="1:2" ht="12.75">
      <c r="A16" s="124">
        <v>11020100</v>
      </c>
      <c r="B16" t="s">
        <v>2166</v>
      </c>
    </row>
    <row r="17" spans="1:2" ht="12.75">
      <c r="A17" s="124">
        <v>11020200</v>
      </c>
      <c r="B17" t="s">
        <v>2167</v>
      </c>
    </row>
    <row r="18" spans="1:2" ht="12.75">
      <c r="A18" s="124">
        <v>11020300</v>
      </c>
      <c r="B18" t="s">
        <v>2168</v>
      </c>
    </row>
    <row r="19" spans="1:2" ht="12.75">
      <c r="A19" s="124">
        <v>11020400</v>
      </c>
      <c r="B19" t="s">
        <v>2169</v>
      </c>
    </row>
    <row r="20" spans="1:2" ht="12.75">
      <c r="A20" s="124">
        <v>11020500</v>
      </c>
      <c r="B20" t="s">
        <v>2170</v>
      </c>
    </row>
    <row r="21" spans="1:2" ht="12.75">
      <c r="A21" s="124">
        <v>11020600</v>
      </c>
      <c r="B21" t="s">
        <v>2171</v>
      </c>
    </row>
    <row r="22" spans="1:2" ht="12.75">
      <c r="A22" s="124">
        <v>11020700</v>
      </c>
      <c r="B22" t="s">
        <v>2172</v>
      </c>
    </row>
    <row r="23" spans="1:2" ht="12.75">
      <c r="A23" s="124">
        <v>11020900</v>
      </c>
      <c r="B23" t="s">
        <v>3115</v>
      </c>
    </row>
    <row r="24" spans="1:2" ht="12.75">
      <c r="A24" s="124">
        <v>11021000</v>
      </c>
      <c r="B24" t="s">
        <v>3116</v>
      </c>
    </row>
    <row r="25" spans="1:2" ht="12.75">
      <c r="A25" s="124">
        <v>11021100</v>
      </c>
      <c r="B25" t="s">
        <v>3117</v>
      </c>
    </row>
    <row r="26" spans="1:2" ht="12.75">
      <c r="A26" s="124">
        <v>11021300</v>
      </c>
      <c r="B26" t="s">
        <v>3118</v>
      </c>
    </row>
    <row r="27" spans="1:2" ht="12.75">
      <c r="A27" s="124">
        <v>11021400</v>
      </c>
      <c r="B27" t="s">
        <v>3119</v>
      </c>
    </row>
    <row r="28" spans="1:2" ht="12.75">
      <c r="A28" s="124">
        <v>11021500</v>
      </c>
      <c r="B28" t="s">
        <v>3120</v>
      </c>
    </row>
    <row r="29" spans="1:2" ht="12.75">
      <c r="A29" s="124">
        <v>11021600</v>
      </c>
      <c r="B29" t="s">
        <v>3121</v>
      </c>
    </row>
    <row r="30" spans="1:2" ht="12.75">
      <c r="A30" s="124">
        <v>11021900</v>
      </c>
      <c r="B30" t="s">
        <v>3122</v>
      </c>
    </row>
    <row r="31" spans="1:2" ht="12.75">
      <c r="A31" s="124">
        <v>11022100</v>
      </c>
      <c r="B31" t="s">
        <v>3123</v>
      </c>
    </row>
    <row r="32" spans="1:2" ht="12.75">
      <c r="A32" s="124">
        <v>11022200</v>
      </c>
      <c r="B32" t="s">
        <v>1461</v>
      </c>
    </row>
    <row r="33" spans="1:2" ht="12.75">
      <c r="A33" s="124">
        <v>11023100</v>
      </c>
      <c r="B33" t="s">
        <v>1462</v>
      </c>
    </row>
    <row r="34" spans="1:2" ht="12.75">
      <c r="A34" s="124">
        <v>11023200</v>
      </c>
      <c r="B34" t="s">
        <v>1463</v>
      </c>
    </row>
    <row r="35" spans="1:2" ht="12.75">
      <c r="A35" s="124">
        <v>11023300</v>
      </c>
      <c r="B35" t="s">
        <v>1464</v>
      </c>
    </row>
    <row r="36" spans="1:2" ht="12.75">
      <c r="A36" s="124">
        <v>11023400</v>
      </c>
      <c r="B36" t="s">
        <v>1465</v>
      </c>
    </row>
    <row r="37" spans="1:2" ht="12.75">
      <c r="A37" s="124">
        <v>11023500</v>
      </c>
      <c r="B37" t="s">
        <v>1466</v>
      </c>
    </row>
    <row r="38" spans="1:2" ht="12.75">
      <c r="A38" s="124">
        <v>11023600</v>
      </c>
      <c r="B38" t="s">
        <v>1467</v>
      </c>
    </row>
    <row r="39" spans="1:2" ht="12.75">
      <c r="A39" s="124">
        <v>11023700</v>
      </c>
      <c r="B39" t="s">
        <v>1468</v>
      </c>
    </row>
    <row r="40" spans="1:2" ht="12.75">
      <c r="A40" s="124">
        <v>11023900</v>
      </c>
      <c r="B40" t="s">
        <v>1469</v>
      </c>
    </row>
    <row r="41" spans="1:2" ht="12.75">
      <c r="A41" s="124">
        <v>11024000</v>
      </c>
      <c r="B41" t="s">
        <v>1470</v>
      </c>
    </row>
    <row r="42" spans="1:2" ht="12.75">
      <c r="A42" s="124">
        <v>11024100</v>
      </c>
      <c r="B42" t="s">
        <v>1471</v>
      </c>
    </row>
    <row r="43" spans="1:2" ht="12.75">
      <c r="A43" s="124">
        <v>11024600</v>
      </c>
      <c r="B43" t="s">
        <v>1472</v>
      </c>
    </row>
    <row r="44" spans="1:2" ht="12.75">
      <c r="A44" s="124">
        <v>11024700</v>
      </c>
      <c r="B44" t="s">
        <v>1473</v>
      </c>
    </row>
    <row r="45" spans="1:2" ht="12.75">
      <c r="A45" s="124">
        <v>12000000</v>
      </c>
      <c r="B45" t="s">
        <v>3124</v>
      </c>
    </row>
    <row r="46" spans="1:2" ht="12.75">
      <c r="A46" s="124">
        <v>12020000</v>
      </c>
      <c r="B46" t="s">
        <v>2205</v>
      </c>
    </row>
    <row r="47" spans="1:2" ht="12.75">
      <c r="A47" s="124">
        <v>12020100</v>
      </c>
      <c r="B47" t="s">
        <v>2206</v>
      </c>
    </row>
    <row r="48" spans="1:2" ht="12.75">
      <c r="A48" s="124">
        <v>12020200</v>
      </c>
      <c r="B48" t="s">
        <v>2207</v>
      </c>
    </row>
    <row r="49" spans="1:2" ht="12.75">
      <c r="A49" s="124">
        <v>12020300</v>
      </c>
      <c r="B49" t="s">
        <v>2208</v>
      </c>
    </row>
    <row r="50" spans="1:2" ht="12.75">
      <c r="A50" s="124">
        <v>12020400</v>
      </c>
      <c r="B50" t="s">
        <v>2209</v>
      </c>
    </row>
    <row r="51" spans="1:2" ht="12.75">
      <c r="A51" s="124">
        <v>12020500</v>
      </c>
      <c r="B51" t="s">
        <v>2210</v>
      </c>
    </row>
    <row r="52" spans="1:2" ht="12.75">
      <c r="A52" s="124">
        <v>12020600</v>
      </c>
      <c r="B52" t="s">
        <v>2211</v>
      </c>
    </row>
    <row r="53" spans="1:2" ht="12.75">
      <c r="A53" s="124">
        <v>12020700</v>
      </c>
      <c r="B53" t="s">
        <v>2212</v>
      </c>
    </row>
    <row r="54" spans="1:2" ht="12.75">
      <c r="A54" s="124">
        <v>12020800</v>
      </c>
      <c r="B54" t="s">
        <v>2213</v>
      </c>
    </row>
    <row r="55" spans="1:2" ht="12.75">
      <c r="A55" s="124">
        <v>13000000</v>
      </c>
      <c r="B55" t="s">
        <v>1474</v>
      </c>
    </row>
    <row r="56" spans="1:2" ht="12.75">
      <c r="A56" s="124">
        <v>13010000</v>
      </c>
      <c r="B56" t="s">
        <v>1475</v>
      </c>
    </row>
    <row r="57" spans="1:2" ht="12.75">
      <c r="A57" s="124">
        <v>13010100</v>
      </c>
      <c r="B57" t="s">
        <v>1476</v>
      </c>
    </row>
    <row r="58" spans="1:2" ht="12.75">
      <c r="A58" s="124">
        <v>13010200</v>
      </c>
      <c r="B58" t="s">
        <v>1477</v>
      </c>
    </row>
    <row r="59" spans="1:2" ht="12.75">
      <c r="A59" s="124">
        <v>13010300</v>
      </c>
      <c r="B59" t="s">
        <v>1478</v>
      </c>
    </row>
    <row r="60" spans="1:2" ht="12.75">
      <c r="A60" s="124">
        <v>13020000</v>
      </c>
      <c r="B60" t="s">
        <v>1479</v>
      </c>
    </row>
    <row r="61" spans="1:2" ht="12.75">
      <c r="A61" s="124">
        <v>13020100</v>
      </c>
      <c r="B61" t="s">
        <v>1480</v>
      </c>
    </row>
    <row r="62" spans="1:2" ht="12.75">
      <c r="A62" s="124">
        <v>13020200</v>
      </c>
      <c r="B62" t="s">
        <v>1481</v>
      </c>
    </row>
    <row r="63" spans="1:2" ht="12.75">
      <c r="A63" s="124">
        <v>13020300</v>
      </c>
      <c r="B63" t="s">
        <v>1482</v>
      </c>
    </row>
    <row r="64" spans="1:2" ht="12.75">
      <c r="A64" s="124">
        <v>13020400</v>
      </c>
      <c r="B64" t="s">
        <v>1483</v>
      </c>
    </row>
    <row r="65" spans="1:2" ht="12.75">
      <c r="A65" s="124">
        <v>13020500</v>
      </c>
      <c r="B65" t="s">
        <v>1484</v>
      </c>
    </row>
    <row r="66" spans="1:2" ht="12.75">
      <c r="A66" s="124">
        <v>13020600</v>
      </c>
      <c r="B66" t="s">
        <v>1485</v>
      </c>
    </row>
    <row r="67" spans="1:2" ht="12.75">
      <c r="A67" s="124">
        <v>13030000</v>
      </c>
      <c r="B67" t="s">
        <v>1486</v>
      </c>
    </row>
    <row r="68" spans="1:2" ht="12.75">
      <c r="A68" s="124">
        <v>13030100</v>
      </c>
      <c r="B68" t="s">
        <v>1487</v>
      </c>
    </row>
    <row r="69" spans="1:2" ht="12.75">
      <c r="A69" s="124">
        <v>13030200</v>
      </c>
      <c r="B69" t="s">
        <v>1488</v>
      </c>
    </row>
    <row r="70" spans="1:2" ht="12.75">
      <c r="A70" s="124">
        <v>13030400</v>
      </c>
      <c r="B70" t="s">
        <v>1489</v>
      </c>
    </row>
    <row r="71" spans="1:2" ht="12.75">
      <c r="A71" s="124">
        <v>13030500</v>
      </c>
      <c r="B71" t="s">
        <v>1490</v>
      </c>
    </row>
    <row r="72" spans="1:2" ht="12.75">
      <c r="A72" s="124">
        <v>13030600</v>
      </c>
      <c r="B72" t="s">
        <v>1491</v>
      </c>
    </row>
    <row r="73" spans="1:2" ht="12.75">
      <c r="A73" s="124">
        <v>13030700</v>
      </c>
      <c r="B73" t="s">
        <v>1492</v>
      </c>
    </row>
    <row r="74" spans="1:2" ht="12.75">
      <c r="A74" s="124">
        <v>13030800</v>
      </c>
      <c r="B74" t="s">
        <v>1493</v>
      </c>
    </row>
    <row r="75" spans="1:2" ht="12.75">
      <c r="A75" s="124">
        <v>13030900</v>
      </c>
      <c r="B75" t="s">
        <v>1494</v>
      </c>
    </row>
    <row r="76" spans="1:2" ht="12.75">
      <c r="A76" s="124">
        <v>13060000</v>
      </c>
      <c r="B76" t="s">
        <v>1495</v>
      </c>
    </row>
    <row r="77" spans="1:2" ht="12.75">
      <c r="A77" s="124">
        <v>13070000</v>
      </c>
      <c r="B77" t="s">
        <v>2214</v>
      </c>
    </row>
    <row r="78" spans="1:2" ht="12.75">
      <c r="A78" s="124">
        <v>13070100</v>
      </c>
      <c r="B78" t="s">
        <v>2215</v>
      </c>
    </row>
    <row r="79" spans="1:2" ht="12.75">
      <c r="A79" s="124">
        <v>13070200</v>
      </c>
      <c r="B79" t="s">
        <v>2216</v>
      </c>
    </row>
    <row r="80" spans="1:2" ht="12.75">
      <c r="A80" s="124">
        <v>13070300</v>
      </c>
      <c r="B80" t="s">
        <v>2217</v>
      </c>
    </row>
    <row r="81" spans="1:2" ht="12.75">
      <c r="A81" s="124">
        <v>14000000</v>
      </c>
      <c r="B81" t="s">
        <v>2218</v>
      </c>
    </row>
    <row r="82" spans="1:2" ht="12.75">
      <c r="A82" s="124">
        <v>14010000</v>
      </c>
      <c r="B82" t="s">
        <v>2219</v>
      </c>
    </row>
    <row r="83" spans="1:2" ht="12.75">
      <c r="A83" s="124">
        <v>14010100</v>
      </c>
      <c r="B83" t="s">
        <v>2220</v>
      </c>
    </row>
    <row r="84" spans="1:2" ht="12.75">
      <c r="A84" s="124">
        <v>14010200</v>
      </c>
      <c r="B84" t="s">
        <v>2221</v>
      </c>
    </row>
    <row r="85" spans="1:2" ht="12.75">
      <c r="A85" s="124">
        <v>14010300</v>
      </c>
      <c r="B85" t="s">
        <v>2222</v>
      </c>
    </row>
    <row r="86" spans="1:2" ht="12.75">
      <c r="A86" s="124">
        <v>14010400</v>
      </c>
      <c r="B86" t="s">
        <v>2223</v>
      </c>
    </row>
    <row r="87" spans="1:2" ht="12.75">
      <c r="A87" s="124">
        <v>14010500</v>
      </c>
      <c r="B87" t="s">
        <v>2224</v>
      </c>
    </row>
    <row r="88" spans="1:2" ht="12.75">
      <c r="A88" s="124">
        <v>14010600</v>
      </c>
      <c r="B88" t="s">
        <v>2225</v>
      </c>
    </row>
    <row r="89" spans="1:2" ht="12.75">
      <c r="A89" s="124">
        <v>14010700</v>
      </c>
      <c r="B89" t="s">
        <v>2226</v>
      </c>
    </row>
    <row r="90" spans="1:2" ht="12.75">
      <c r="A90" s="124">
        <v>14010900</v>
      </c>
      <c r="B90" t="s">
        <v>2227</v>
      </c>
    </row>
    <row r="91" spans="1:2" ht="12.75">
      <c r="A91" s="124">
        <v>14011100</v>
      </c>
      <c r="B91" t="s">
        <v>2228</v>
      </c>
    </row>
    <row r="92" spans="1:2" ht="12.75">
      <c r="A92" s="124">
        <v>14020000</v>
      </c>
      <c r="B92" t="s">
        <v>2229</v>
      </c>
    </row>
    <row r="93" spans="1:2" ht="12.75">
      <c r="A93" s="124">
        <v>14020100</v>
      </c>
      <c r="B93" t="s">
        <v>2230</v>
      </c>
    </row>
    <row r="94" spans="1:2" ht="12.75">
      <c r="A94" s="124">
        <v>14020200</v>
      </c>
      <c r="B94" t="s">
        <v>2231</v>
      </c>
    </row>
    <row r="95" spans="1:2" ht="12.75">
      <c r="A95" s="124">
        <v>14020300</v>
      </c>
      <c r="B95" t="s">
        <v>1496</v>
      </c>
    </row>
    <row r="96" spans="1:2" ht="12.75">
      <c r="A96" s="124">
        <v>14020400</v>
      </c>
      <c r="B96" t="s">
        <v>2233</v>
      </c>
    </row>
    <row r="97" spans="1:2" ht="12.75">
      <c r="A97" s="124">
        <v>14020600</v>
      </c>
      <c r="B97" t="s">
        <v>2234</v>
      </c>
    </row>
    <row r="98" spans="1:2" ht="12.75">
      <c r="A98" s="124">
        <v>14020700</v>
      </c>
      <c r="B98" t="s">
        <v>2235</v>
      </c>
    </row>
    <row r="99" spans="1:2" ht="12.75">
      <c r="A99" s="124">
        <v>14020800</v>
      </c>
      <c r="B99" t="s">
        <v>2236</v>
      </c>
    </row>
    <row r="100" spans="1:2" ht="12.75">
      <c r="A100" s="124">
        <v>14020900</v>
      </c>
      <c r="B100" t="s">
        <v>2237</v>
      </c>
    </row>
    <row r="101" spans="1:2" ht="12.75">
      <c r="A101" s="124">
        <v>14021000</v>
      </c>
      <c r="B101" t="s">
        <v>2238</v>
      </c>
    </row>
    <row r="102" spans="1:2" ht="12.75">
      <c r="A102" s="124">
        <v>14021100</v>
      </c>
      <c r="B102" t="s">
        <v>2239</v>
      </c>
    </row>
    <row r="103" spans="1:2" ht="12.75">
      <c r="A103" s="124">
        <v>14021200</v>
      </c>
      <c r="B103" t="s">
        <v>1497</v>
      </c>
    </row>
    <row r="104" spans="1:2" ht="12.75">
      <c r="A104" s="124">
        <v>14021300</v>
      </c>
      <c r="B104" t="s">
        <v>1498</v>
      </c>
    </row>
    <row r="105" spans="1:2" ht="12.75">
      <c r="A105" s="124">
        <v>14021600</v>
      </c>
      <c r="B105" t="s">
        <v>2240</v>
      </c>
    </row>
    <row r="106" spans="1:2" ht="12.75">
      <c r="A106" s="124">
        <v>14021700</v>
      </c>
      <c r="B106" t="s">
        <v>2241</v>
      </c>
    </row>
    <row r="107" spans="1:2" ht="12.75">
      <c r="A107" s="124">
        <v>14021800</v>
      </c>
      <c r="B107" t="s">
        <v>2242</v>
      </c>
    </row>
    <row r="108" spans="1:2" ht="12.75">
      <c r="A108" s="124">
        <v>14022100</v>
      </c>
      <c r="B108" t="s">
        <v>2243</v>
      </c>
    </row>
    <row r="109" spans="1:2" ht="12.75">
      <c r="A109" s="124">
        <v>14022300</v>
      </c>
      <c r="B109" t="s">
        <v>1499</v>
      </c>
    </row>
    <row r="110" spans="1:2" ht="12.75">
      <c r="A110" s="124">
        <v>14030000</v>
      </c>
      <c r="B110" t="s">
        <v>2244</v>
      </c>
    </row>
    <row r="111" spans="1:2" ht="12.75">
      <c r="A111" s="124">
        <v>14030100</v>
      </c>
      <c r="B111" t="s">
        <v>2230</v>
      </c>
    </row>
    <row r="112" spans="1:2" ht="12.75">
      <c r="A112" s="124">
        <v>14030200</v>
      </c>
      <c r="B112" t="s">
        <v>2231</v>
      </c>
    </row>
    <row r="113" spans="1:2" ht="12.75">
      <c r="A113" s="124">
        <v>14030300</v>
      </c>
      <c r="B113" t="s">
        <v>2232</v>
      </c>
    </row>
    <row r="114" spans="1:2" ht="12.75">
      <c r="A114" s="124">
        <v>14030400</v>
      </c>
      <c r="B114" t="s">
        <v>2233</v>
      </c>
    </row>
    <row r="115" spans="1:2" ht="12.75">
      <c r="A115" s="124">
        <v>14030600</v>
      </c>
      <c r="B115" t="s">
        <v>2234</v>
      </c>
    </row>
    <row r="116" spans="1:2" ht="12.75">
      <c r="A116" s="124">
        <v>14030700</v>
      </c>
      <c r="B116" t="s">
        <v>2235</v>
      </c>
    </row>
    <row r="117" spans="1:2" ht="12.75">
      <c r="A117" s="124">
        <v>14030800</v>
      </c>
      <c r="B117" t="s">
        <v>2236</v>
      </c>
    </row>
    <row r="118" spans="1:2" ht="12.75">
      <c r="A118" s="124">
        <v>14030900</v>
      </c>
      <c r="B118" t="s">
        <v>2237</v>
      </c>
    </row>
    <row r="119" spans="1:2" ht="12.75">
      <c r="A119" s="124">
        <v>14031000</v>
      </c>
      <c r="B119" t="s">
        <v>2238</v>
      </c>
    </row>
    <row r="120" spans="1:2" ht="12.75">
      <c r="A120" s="124">
        <v>14031100</v>
      </c>
      <c r="B120" t="s">
        <v>2239</v>
      </c>
    </row>
    <row r="121" spans="1:2" ht="12.75">
      <c r="A121" s="124">
        <v>14031600</v>
      </c>
      <c r="B121" t="s">
        <v>2245</v>
      </c>
    </row>
    <row r="122" spans="1:2" ht="12.75">
      <c r="A122" s="124">
        <v>14031700</v>
      </c>
      <c r="B122" t="s">
        <v>2241</v>
      </c>
    </row>
    <row r="123" spans="1:2" ht="12.75">
      <c r="A123" s="124">
        <v>14031800</v>
      </c>
      <c r="B123" t="s">
        <v>2242</v>
      </c>
    </row>
    <row r="124" spans="1:2" ht="12.75">
      <c r="A124" s="124">
        <v>14040000</v>
      </c>
      <c r="B124" t="s">
        <v>1500</v>
      </c>
    </row>
    <row r="125" spans="1:2" ht="12.75">
      <c r="A125" s="124">
        <v>14050000</v>
      </c>
      <c r="B125" t="s">
        <v>2246</v>
      </c>
    </row>
    <row r="126" spans="1:2" ht="12.75">
      <c r="A126" s="124">
        <v>15000000</v>
      </c>
      <c r="B126" t="s">
        <v>2247</v>
      </c>
    </row>
    <row r="127" spans="1:2" ht="12.75">
      <c r="A127" s="124">
        <v>15010000</v>
      </c>
      <c r="B127" t="s">
        <v>2248</v>
      </c>
    </row>
    <row r="128" spans="1:2" ht="12.75">
      <c r="A128" s="124">
        <v>15010100</v>
      </c>
      <c r="B128" t="s">
        <v>2249</v>
      </c>
    </row>
    <row r="129" spans="1:2" ht="12.75">
      <c r="A129" s="124">
        <v>15010200</v>
      </c>
      <c r="B129" t="s">
        <v>2250</v>
      </c>
    </row>
    <row r="130" spans="1:2" ht="12.75">
      <c r="A130" s="124">
        <v>15010300</v>
      </c>
      <c r="B130" t="s">
        <v>2251</v>
      </c>
    </row>
    <row r="131" spans="1:2" ht="12.75">
      <c r="A131" s="124">
        <v>15010800</v>
      </c>
      <c r="B131" t="s">
        <v>1501</v>
      </c>
    </row>
    <row r="132" spans="1:2" ht="12.75">
      <c r="A132" s="124">
        <v>15010900</v>
      </c>
      <c r="B132" t="s">
        <v>1502</v>
      </c>
    </row>
    <row r="133" spans="1:2" ht="12.75">
      <c r="A133" s="124">
        <v>15011000</v>
      </c>
      <c r="B133" t="s">
        <v>1503</v>
      </c>
    </row>
    <row r="134" spans="1:2" ht="12.75">
      <c r="A134" s="124">
        <v>15011100</v>
      </c>
      <c r="B134" t="s">
        <v>1504</v>
      </c>
    </row>
    <row r="135" spans="1:2" ht="12.75">
      <c r="A135" s="124">
        <v>15020000</v>
      </c>
      <c r="B135" t="s">
        <v>2252</v>
      </c>
    </row>
    <row r="136" spans="1:2" ht="12.75">
      <c r="A136" s="124">
        <v>15020100</v>
      </c>
      <c r="B136" t="s">
        <v>2253</v>
      </c>
    </row>
    <row r="137" spans="1:2" ht="12.75">
      <c r="A137" s="124">
        <v>15020200</v>
      </c>
      <c r="B137" t="s">
        <v>2254</v>
      </c>
    </row>
    <row r="138" spans="1:2" ht="12.75">
      <c r="A138" s="124">
        <v>15020300</v>
      </c>
      <c r="B138" t="s">
        <v>2255</v>
      </c>
    </row>
    <row r="139" spans="1:2" ht="12.75">
      <c r="A139" s="124">
        <v>16000000</v>
      </c>
      <c r="B139" t="s">
        <v>2256</v>
      </c>
    </row>
    <row r="140" spans="1:2" ht="12.75">
      <c r="A140" s="124">
        <v>16010000</v>
      </c>
      <c r="B140" t="s">
        <v>2257</v>
      </c>
    </row>
    <row r="141" spans="1:2" ht="12.75">
      <c r="A141" s="124">
        <v>16010100</v>
      </c>
      <c r="B141" t="s">
        <v>2258</v>
      </c>
    </row>
    <row r="142" spans="1:2" ht="12.75">
      <c r="A142" s="124">
        <v>16010200</v>
      </c>
      <c r="B142" t="s">
        <v>2259</v>
      </c>
    </row>
    <row r="143" spans="1:2" ht="12.75">
      <c r="A143" s="124">
        <v>16010400</v>
      </c>
      <c r="B143" t="s">
        <v>2260</v>
      </c>
    </row>
    <row r="144" spans="1:2" ht="12.75">
      <c r="A144" s="124">
        <v>16010500</v>
      </c>
      <c r="B144" t="s">
        <v>2261</v>
      </c>
    </row>
    <row r="145" spans="1:2" ht="12.75">
      <c r="A145" s="124">
        <v>16010600</v>
      </c>
      <c r="B145" t="s">
        <v>2262</v>
      </c>
    </row>
    <row r="146" spans="1:2" ht="12.75">
      <c r="A146" s="124">
        <v>16010700</v>
      </c>
      <c r="B146" t="s">
        <v>2263</v>
      </c>
    </row>
    <row r="147" spans="1:2" ht="12.75">
      <c r="A147" s="124">
        <v>16010800</v>
      </c>
      <c r="B147" t="s">
        <v>2264</v>
      </c>
    </row>
    <row r="148" spans="1:2" ht="12.75">
      <c r="A148" s="124">
        <v>16010900</v>
      </c>
      <c r="B148" t="s">
        <v>2265</v>
      </c>
    </row>
    <row r="149" spans="1:2" ht="12.75">
      <c r="A149" s="124">
        <v>16011000</v>
      </c>
      <c r="B149" t="s">
        <v>2266</v>
      </c>
    </row>
    <row r="150" spans="1:2" ht="12.75">
      <c r="A150" s="124">
        <v>16011100</v>
      </c>
      <c r="B150" t="s">
        <v>2267</v>
      </c>
    </row>
    <row r="151" spans="1:2" ht="12.75">
      <c r="A151" s="124">
        <v>16011200</v>
      </c>
      <c r="B151" t="s">
        <v>2268</v>
      </c>
    </row>
    <row r="152" spans="1:2" ht="12.75">
      <c r="A152" s="124">
        <v>16011300</v>
      </c>
      <c r="B152" t="s">
        <v>2269</v>
      </c>
    </row>
    <row r="153" spans="1:2" ht="12.75">
      <c r="A153" s="124">
        <v>16011500</v>
      </c>
      <c r="B153" t="s">
        <v>2270</v>
      </c>
    </row>
    <row r="154" spans="1:2" ht="12.75">
      <c r="A154" s="124">
        <v>16011600</v>
      </c>
      <c r="B154" t="s">
        <v>2271</v>
      </c>
    </row>
    <row r="155" spans="1:2" ht="12.75">
      <c r="A155" s="124">
        <v>16011700</v>
      </c>
      <c r="B155" t="s">
        <v>2272</v>
      </c>
    </row>
    <row r="156" spans="1:2" ht="12.75">
      <c r="A156" s="124">
        <v>16011800</v>
      </c>
      <c r="B156" t="s">
        <v>2273</v>
      </c>
    </row>
    <row r="157" spans="1:2" ht="12.75">
      <c r="A157" s="124">
        <v>16011900</v>
      </c>
      <c r="B157" t="s">
        <v>2274</v>
      </c>
    </row>
    <row r="158" spans="1:2" ht="12.75">
      <c r="A158" s="124">
        <v>16012100</v>
      </c>
      <c r="B158" t="s">
        <v>2275</v>
      </c>
    </row>
    <row r="159" spans="1:2" ht="12.75">
      <c r="A159" s="124">
        <v>17000000</v>
      </c>
      <c r="B159" t="s">
        <v>1505</v>
      </c>
    </row>
    <row r="160" spans="1:2" ht="12.75">
      <c r="A160" s="124">
        <v>17010000</v>
      </c>
      <c r="B160" t="s">
        <v>1506</v>
      </c>
    </row>
    <row r="161" spans="1:2" ht="12.75">
      <c r="A161" s="124">
        <v>17010100</v>
      </c>
      <c r="B161" t="s">
        <v>2276</v>
      </c>
    </row>
    <row r="162" spans="1:2" ht="12.75">
      <c r="A162" s="124">
        <v>17010200</v>
      </c>
      <c r="B162" t="s">
        <v>2277</v>
      </c>
    </row>
    <row r="163" spans="1:2" ht="12.75">
      <c r="A163" s="124">
        <v>17010300</v>
      </c>
      <c r="B163" t="s">
        <v>2278</v>
      </c>
    </row>
    <row r="164" spans="1:2" ht="12.75">
      <c r="A164" s="124">
        <v>17010400</v>
      </c>
      <c r="B164" t="s">
        <v>1507</v>
      </c>
    </row>
    <row r="165" spans="1:2" ht="12.75">
      <c r="A165" s="124">
        <v>17010500</v>
      </c>
      <c r="B165" t="s">
        <v>1508</v>
      </c>
    </row>
    <row r="166" spans="1:2" ht="12.75">
      <c r="A166" s="124">
        <v>17010700</v>
      </c>
      <c r="B166" t="s">
        <v>2279</v>
      </c>
    </row>
    <row r="167" spans="1:2" ht="12.75">
      <c r="A167" s="124">
        <v>17010800</v>
      </c>
      <c r="B167" t="s">
        <v>2280</v>
      </c>
    </row>
    <row r="168" spans="1:2" ht="12.75">
      <c r="A168" s="124">
        <v>17010900</v>
      </c>
      <c r="B168" t="s">
        <v>2281</v>
      </c>
    </row>
    <row r="169" spans="1:2" ht="12.75">
      <c r="A169" s="124">
        <v>17011200</v>
      </c>
      <c r="B169" t="s">
        <v>2282</v>
      </c>
    </row>
    <row r="170" spans="1:2" ht="12.75">
      <c r="A170" s="124">
        <v>17011500</v>
      </c>
      <c r="B170" t="s">
        <v>2283</v>
      </c>
    </row>
    <row r="171" spans="1:2" ht="12.75">
      <c r="A171" s="124">
        <v>17060000</v>
      </c>
      <c r="B171" t="s">
        <v>2284</v>
      </c>
    </row>
    <row r="172" spans="1:2" ht="12.75">
      <c r="A172" s="124">
        <v>17060100</v>
      </c>
      <c r="B172" t="s">
        <v>1509</v>
      </c>
    </row>
    <row r="173" spans="1:2" ht="12.75">
      <c r="A173" s="124">
        <v>17060200</v>
      </c>
      <c r="B173" t="s">
        <v>1510</v>
      </c>
    </row>
    <row r="174" spans="1:2" ht="12.75">
      <c r="A174" s="124">
        <v>17060300</v>
      </c>
      <c r="B174" t="s">
        <v>1511</v>
      </c>
    </row>
    <row r="175" spans="1:2" ht="12.75">
      <c r="A175" s="124">
        <v>17070000</v>
      </c>
      <c r="B175" t="s">
        <v>2285</v>
      </c>
    </row>
    <row r="176" spans="1:2" ht="12.75">
      <c r="A176" s="124">
        <v>18000000</v>
      </c>
      <c r="B176" t="s">
        <v>1512</v>
      </c>
    </row>
    <row r="177" spans="1:2" ht="12.75">
      <c r="A177" s="124">
        <v>18010000</v>
      </c>
      <c r="B177" t="s">
        <v>1513</v>
      </c>
    </row>
    <row r="178" spans="1:2" ht="12.75">
      <c r="A178" s="124">
        <v>18010100</v>
      </c>
      <c r="B178" t="s">
        <v>1514</v>
      </c>
    </row>
    <row r="179" spans="1:2" ht="12.75">
      <c r="A179" s="124">
        <v>18010200</v>
      </c>
      <c r="B179" t="s">
        <v>1515</v>
      </c>
    </row>
    <row r="180" spans="1:2" ht="12.75">
      <c r="A180" s="124">
        <v>18010300</v>
      </c>
      <c r="B180" t="s">
        <v>1516</v>
      </c>
    </row>
    <row r="181" spans="1:2" ht="12.75">
      <c r="A181" s="124">
        <v>18010400</v>
      </c>
      <c r="B181" t="s">
        <v>1517</v>
      </c>
    </row>
    <row r="182" spans="1:2" ht="12.75">
      <c r="A182" s="124">
        <v>18010500</v>
      </c>
      <c r="B182" t="s">
        <v>1518</v>
      </c>
    </row>
    <row r="183" spans="1:2" ht="12.75">
      <c r="A183" s="124">
        <v>18010600</v>
      </c>
      <c r="B183" t="s">
        <v>1519</v>
      </c>
    </row>
    <row r="184" spans="1:2" ht="12.75">
      <c r="A184" s="124">
        <v>18010700</v>
      </c>
      <c r="B184" t="s">
        <v>1520</v>
      </c>
    </row>
    <row r="185" spans="1:2" ht="12.75">
      <c r="A185" s="124">
        <v>18010800</v>
      </c>
      <c r="B185" t="s">
        <v>1521</v>
      </c>
    </row>
    <row r="186" spans="1:2" ht="12.75">
      <c r="A186" s="124">
        <v>18010900</v>
      </c>
      <c r="B186" t="s">
        <v>1522</v>
      </c>
    </row>
    <row r="187" spans="1:2" ht="12.75">
      <c r="A187" s="124">
        <v>18011000</v>
      </c>
      <c r="B187" t="s">
        <v>1523</v>
      </c>
    </row>
    <row r="188" spans="1:2" ht="12.75">
      <c r="A188" s="124">
        <v>18011100</v>
      </c>
      <c r="B188" t="s">
        <v>1524</v>
      </c>
    </row>
    <row r="189" spans="1:2" ht="12.75">
      <c r="A189" s="124">
        <v>18020000</v>
      </c>
      <c r="B189" t="s">
        <v>2286</v>
      </c>
    </row>
    <row r="190" spans="1:2" ht="12.75">
      <c r="A190" s="124">
        <v>18020100</v>
      </c>
      <c r="B190" t="s">
        <v>2287</v>
      </c>
    </row>
    <row r="191" spans="1:2" ht="12.75">
      <c r="A191" s="124">
        <v>18020200</v>
      </c>
      <c r="B191" t="s">
        <v>2288</v>
      </c>
    </row>
    <row r="192" spans="1:2" ht="12.75">
      <c r="A192" s="124">
        <v>18030000</v>
      </c>
      <c r="B192" t="s">
        <v>2289</v>
      </c>
    </row>
    <row r="193" spans="1:2" ht="12.75">
      <c r="A193" s="124">
        <v>18030100</v>
      </c>
      <c r="B193" t="s">
        <v>2290</v>
      </c>
    </row>
    <row r="194" spans="1:2" ht="12.75">
      <c r="A194" s="124">
        <v>18030200</v>
      </c>
      <c r="B194" t="s">
        <v>2291</v>
      </c>
    </row>
    <row r="195" spans="1:2" ht="12.75">
      <c r="A195" s="124">
        <v>18040000</v>
      </c>
      <c r="B195" t="s">
        <v>1525</v>
      </c>
    </row>
    <row r="196" spans="1:2" ht="12.75">
      <c r="A196" s="124">
        <v>18040100</v>
      </c>
      <c r="B196" t="s">
        <v>1526</v>
      </c>
    </row>
    <row r="197" spans="1:2" ht="12.75">
      <c r="A197" s="124">
        <v>18040200</v>
      </c>
      <c r="B197" t="s">
        <v>1527</v>
      </c>
    </row>
    <row r="198" spans="1:2" ht="12.75">
      <c r="A198" s="124">
        <v>18040300</v>
      </c>
      <c r="B198" t="s">
        <v>1528</v>
      </c>
    </row>
    <row r="199" spans="1:2" ht="12.75">
      <c r="A199" s="124">
        <v>18040500</v>
      </c>
      <c r="B199" t="s">
        <v>1529</v>
      </c>
    </row>
    <row r="200" spans="1:2" ht="12.75">
      <c r="A200" s="124">
        <v>18040600</v>
      </c>
      <c r="B200" t="s">
        <v>535</v>
      </c>
    </row>
    <row r="201" spans="1:2" ht="12.75">
      <c r="A201" s="124">
        <v>18040700</v>
      </c>
      <c r="B201" t="s">
        <v>536</v>
      </c>
    </row>
    <row r="202" spans="1:2" ht="12.75">
      <c r="A202" s="124">
        <v>18040800</v>
      </c>
      <c r="B202" t="s">
        <v>537</v>
      </c>
    </row>
    <row r="203" spans="1:2" ht="12.75">
      <c r="A203" s="124">
        <v>18040900</v>
      </c>
      <c r="B203" t="s">
        <v>538</v>
      </c>
    </row>
    <row r="204" spans="1:2" ht="12.75">
      <c r="A204" s="124">
        <v>18041000</v>
      </c>
      <c r="B204" t="s">
        <v>539</v>
      </c>
    </row>
    <row r="205" spans="1:2" ht="12.75">
      <c r="A205" s="124">
        <v>18041300</v>
      </c>
      <c r="B205" t="s">
        <v>540</v>
      </c>
    </row>
    <row r="206" spans="1:2" ht="12.75">
      <c r="A206" s="124">
        <v>18041400</v>
      </c>
      <c r="B206" t="s">
        <v>541</v>
      </c>
    </row>
    <row r="207" spans="1:2" ht="12.75">
      <c r="A207" s="124">
        <v>18041500</v>
      </c>
      <c r="B207" t="s">
        <v>542</v>
      </c>
    </row>
    <row r="208" spans="1:2" ht="12.75">
      <c r="A208" s="124">
        <v>18041600</v>
      </c>
      <c r="B208" t="s">
        <v>543</v>
      </c>
    </row>
    <row r="209" spans="1:2" ht="12.75">
      <c r="A209" s="124">
        <v>18041700</v>
      </c>
      <c r="B209" t="s">
        <v>544</v>
      </c>
    </row>
    <row r="210" spans="1:2" ht="12.75">
      <c r="A210" s="124">
        <v>18041800</v>
      </c>
      <c r="B210" t="s">
        <v>545</v>
      </c>
    </row>
    <row r="211" spans="1:2" ht="12.75">
      <c r="A211" s="124">
        <v>18050000</v>
      </c>
      <c r="B211" t="s">
        <v>2292</v>
      </c>
    </row>
    <row r="212" spans="1:2" ht="12.75">
      <c r="A212" s="124">
        <v>18050100</v>
      </c>
      <c r="B212" t="s">
        <v>2293</v>
      </c>
    </row>
    <row r="213" spans="1:2" ht="12.75">
      <c r="A213" s="124">
        <v>18050200</v>
      </c>
      <c r="B213" t="s">
        <v>2294</v>
      </c>
    </row>
    <row r="214" spans="1:2" ht="12.75">
      <c r="A214" s="124">
        <v>18050300</v>
      </c>
      <c r="B214" t="s">
        <v>2295</v>
      </c>
    </row>
    <row r="215" spans="1:2" ht="12.75">
      <c r="A215" s="124">
        <v>18050400</v>
      </c>
      <c r="B215" t="s">
        <v>2296</v>
      </c>
    </row>
    <row r="216" spans="1:2" ht="12.75">
      <c r="A216" s="124">
        <v>18050500</v>
      </c>
      <c r="B216" t="s">
        <v>1545</v>
      </c>
    </row>
    <row r="217" spans="1:2" ht="12.75">
      <c r="A217" s="124">
        <v>19000000</v>
      </c>
      <c r="B217" t="s">
        <v>2297</v>
      </c>
    </row>
    <row r="218" spans="1:2" ht="12.75">
      <c r="A218" s="124">
        <v>19010000</v>
      </c>
      <c r="B218" t="s">
        <v>2298</v>
      </c>
    </row>
    <row r="219" spans="1:2" ht="12.75">
      <c r="A219" s="124">
        <v>19010100</v>
      </c>
      <c r="B219" t="s">
        <v>2299</v>
      </c>
    </row>
    <row r="220" spans="1:2" ht="12.75">
      <c r="A220" s="124">
        <v>19010200</v>
      </c>
      <c r="B220" t="s">
        <v>2300</v>
      </c>
    </row>
    <row r="221" spans="1:2" ht="12.75">
      <c r="A221" s="124">
        <v>19010300</v>
      </c>
      <c r="B221" t="s">
        <v>2301</v>
      </c>
    </row>
    <row r="222" spans="1:2" ht="12.75">
      <c r="A222" s="124">
        <v>19010400</v>
      </c>
      <c r="B222" t="s">
        <v>2302</v>
      </c>
    </row>
    <row r="223" spans="1:2" ht="12.75">
      <c r="A223" s="124">
        <v>19010700</v>
      </c>
      <c r="B223" t="s">
        <v>1546</v>
      </c>
    </row>
    <row r="224" spans="1:2" ht="12.75">
      <c r="A224" s="124">
        <v>19010800</v>
      </c>
      <c r="B224" t="s">
        <v>1547</v>
      </c>
    </row>
    <row r="225" spans="1:2" ht="12.75">
      <c r="A225" s="124">
        <v>19010900</v>
      </c>
      <c r="B225" t="s">
        <v>1548</v>
      </c>
    </row>
    <row r="226" spans="1:2" ht="12.75">
      <c r="A226" s="124">
        <v>19050000</v>
      </c>
      <c r="B226" t="s">
        <v>2303</v>
      </c>
    </row>
    <row r="227" spans="1:2" ht="12.75">
      <c r="A227" s="124">
        <v>19050100</v>
      </c>
      <c r="B227" t="s">
        <v>2304</v>
      </c>
    </row>
    <row r="228" spans="1:2" ht="12.75">
      <c r="A228" s="124">
        <v>19050200</v>
      </c>
      <c r="B228" t="s">
        <v>2305</v>
      </c>
    </row>
    <row r="229" spans="1:2" ht="12.75">
      <c r="A229" s="124">
        <v>19050300</v>
      </c>
      <c r="B229" t="s">
        <v>2306</v>
      </c>
    </row>
    <row r="230" spans="1:2" ht="12.75">
      <c r="A230" s="124">
        <v>19060000</v>
      </c>
      <c r="B230" t="s">
        <v>1549</v>
      </c>
    </row>
    <row r="231" spans="1:2" ht="12.75">
      <c r="A231" s="124">
        <v>19060100</v>
      </c>
      <c r="B231" t="s">
        <v>1549</v>
      </c>
    </row>
    <row r="232" spans="1:2" ht="12.75">
      <c r="A232" s="124">
        <v>19060200</v>
      </c>
      <c r="B232" t="s">
        <v>1550</v>
      </c>
    </row>
    <row r="233" spans="1:2" ht="12.75">
      <c r="A233" s="124">
        <v>19090000</v>
      </c>
      <c r="B233" t="s">
        <v>2307</v>
      </c>
    </row>
    <row r="234" spans="1:2" ht="12.75">
      <c r="A234" s="124">
        <v>19090400</v>
      </c>
      <c r="B234" t="s">
        <v>2308</v>
      </c>
    </row>
    <row r="235" spans="1:2" ht="12.75">
      <c r="A235" s="124">
        <v>20000000</v>
      </c>
      <c r="B235" t="s">
        <v>2309</v>
      </c>
    </row>
    <row r="236" spans="1:2" ht="12.75">
      <c r="A236" s="124">
        <v>21000000</v>
      </c>
      <c r="B236" t="s">
        <v>2310</v>
      </c>
    </row>
    <row r="237" spans="1:2" ht="12.75">
      <c r="A237" s="124">
        <v>21010000</v>
      </c>
      <c r="B237" t="s">
        <v>2311</v>
      </c>
    </row>
    <row r="238" spans="1:2" ht="12.75">
      <c r="A238" s="124">
        <v>21010100</v>
      </c>
      <c r="B238" t="s">
        <v>2312</v>
      </c>
    </row>
    <row r="239" spans="1:2" ht="12.75">
      <c r="A239" s="124">
        <v>21010300</v>
      </c>
      <c r="B239" t="s">
        <v>2313</v>
      </c>
    </row>
    <row r="240" spans="1:2" ht="12.75">
      <c r="A240" s="124">
        <v>21010500</v>
      </c>
      <c r="B240" t="s">
        <v>2314</v>
      </c>
    </row>
    <row r="241" spans="1:2" ht="12.75">
      <c r="A241" s="124">
        <v>21010600</v>
      </c>
      <c r="B241" t="s">
        <v>1551</v>
      </c>
    </row>
    <row r="242" spans="1:2" ht="12.75">
      <c r="A242" s="124">
        <v>21010700</v>
      </c>
      <c r="B242" t="s">
        <v>1100</v>
      </c>
    </row>
    <row r="243" spans="1:2" ht="12.75">
      <c r="A243" s="124">
        <v>21010800</v>
      </c>
      <c r="B243" t="s">
        <v>1101</v>
      </c>
    </row>
    <row r="244" spans="1:2" ht="12.75">
      <c r="A244" s="124">
        <v>21010900</v>
      </c>
      <c r="B244" t="s">
        <v>1102</v>
      </c>
    </row>
    <row r="245" spans="1:2" ht="12.75">
      <c r="A245" s="124">
        <v>21020000</v>
      </c>
      <c r="B245" t="s">
        <v>1103</v>
      </c>
    </row>
    <row r="246" spans="1:2" ht="12.75">
      <c r="A246" s="124">
        <v>21030000</v>
      </c>
      <c r="B246" t="s">
        <v>1104</v>
      </c>
    </row>
    <row r="247" spans="1:2" ht="12.75">
      <c r="A247" s="124">
        <v>21040000</v>
      </c>
      <c r="B247" t="s">
        <v>1105</v>
      </c>
    </row>
    <row r="248" spans="1:2" ht="12.75">
      <c r="A248" s="124">
        <v>21050000</v>
      </c>
      <c r="B248" t="s">
        <v>1106</v>
      </c>
    </row>
    <row r="249" spans="1:2" ht="12.75">
      <c r="A249" s="124">
        <v>21080000</v>
      </c>
      <c r="B249" t="s">
        <v>1107</v>
      </c>
    </row>
    <row r="250" spans="1:2" ht="12.75">
      <c r="A250" s="124">
        <v>21080100</v>
      </c>
      <c r="B250" t="s">
        <v>1108</v>
      </c>
    </row>
    <row r="251" spans="1:2" ht="12.75">
      <c r="A251" s="124">
        <v>21080200</v>
      </c>
      <c r="B251" t="s">
        <v>1109</v>
      </c>
    </row>
    <row r="252" spans="1:2" ht="12.75">
      <c r="A252" s="124">
        <v>21080500</v>
      </c>
      <c r="B252" t="s">
        <v>4635</v>
      </c>
    </row>
    <row r="253" spans="1:2" ht="12.75">
      <c r="A253" s="124">
        <v>21080600</v>
      </c>
      <c r="B253" t="s">
        <v>1110</v>
      </c>
    </row>
    <row r="254" spans="1:2" ht="12.75">
      <c r="A254" s="124">
        <v>21080700</v>
      </c>
      <c r="B254" t="s">
        <v>2328</v>
      </c>
    </row>
    <row r="255" spans="1:2" ht="12.75">
      <c r="A255" s="124">
        <v>21080800</v>
      </c>
      <c r="B255" t="s">
        <v>2329</v>
      </c>
    </row>
    <row r="256" spans="1:2" ht="12.75">
      <c r="A256" s="124">
        <v>21080900</v>
      </c>
      <c r="B256" t="s">
        <v>2330</v>
      </c>
    </row>
    <row r="257" spans="1:2" ht="12.75">
      <c r="A257" s="124">
        <v>21081000</v>
      </c>
      <c r="B257" t="s">
        <v>2331</v>
      </c>
    </row>
    <row r="258" spans="1:2" ht="12.75">
      <c r="A258" s="124">
        <v>21081100</v>
      </c>
      <c r="B258" t="s">
        <v>2332</v>
      </c>
    </row>
    <row r="259" spans="1:2" ht="12.75">
      <c r="A259" s="124">
        <v>21081200</v>
      </c>
      <c r="B259" t="s">
        <v>2333</v>
      </c>
    </row>
    <row r="260" spans="1:2" ht="12.75">
      <c r="A260" s="124">
        <v>21081300</v>
      </c>
      <c r="B260" t="s">
        <v>2334</v>
      </c>
    </row>
    <row r="261" spans="1:2" ht="12.75">
      <c r="A261" s="124">
        <v>21081400</v>
      </c>
      <c r="B261" t="s">
        <v>2335</v>
      </c>
    </row>
    <row r="262" spans="1:2" ht="12.75">
      <c r="A262" s="124">
        <v>21082000</v>
      </c>
      <c r="B262" t="s">
        <v>2336</v>
      </c>
    </row>
    <row r="263" spans="1:2" ht="12.75">
      <c r="A263" s="124">
        <v>21083000</v>
      </c>
      <c r="B263" t="s">
        <v>1552</v>
      </c>
    </row>
    <row r="264" spans="1:2" ht="12.75">
      <c r="A264" s="124">
        <v>21090000</v>
      </c>
      <c r="B264" t="s">
        <v>1553</v>
      </c>
    </row>
    <row r="265" spans="1:2" ht="12.75">
      <c r="A265" s="124">
        <v>21110000</v>
      </c>
      <c r="B265" t="s">
        <v>2337</v>
      </c>
    </row>
    <row r="266" spans="1:2" ht="12.75">
      <c r="A266" s="124">
        <v>22000000</v>
      </c>
      <c r="B266" t="s">
        <v>2338</v>
      </c>
    </row>
    <row r="267" spans="1:2" ht="12.75">
      <c r="A267" s="124">
        <v>22010000</v>
      </c>
      <c r="B267" t="s">
        <v>2339</v>
      </c>
    </row>
    <row r="268" spans="1:2" ht="12.75">
      <c r="A268" s="124">
        <v>22010200</v>
      </c>
      <c r="B268" t="s">
        <v>2340</v>
      </c>
    </row>
    <row r="269" spans="1:2" ht="12.75">
      <c r="A269" s="124">
        <v>22010300</v>
      </c>
      <c r="B269" t="s">
        <v>574</v>
      </c>
    </row>
    <row r="270" spans="1:2" ht="12.75">
      <c r="A270" s="124">
        <v>22010400</v>
      </c>
      <c r="B270" t="s">
        <v>1141</v>
      </c>
    </row>
    <row r="271" spans="1:2" ht="12.75">
      <c r="A271" s="124">
        <v>22010500</v>
      </c>
      <c r="B271" t="s">
        <v>1142</v>
      </c>
    </row>
    <row r="272" spans="1:2" ht="12.75">
      <c r="A272" s="124">
        <v>22010600</v>
      </c>
      <c r="B272" t="s">
        <v>1143</v>
      </c>
    </row>
    <row r="273" spans="1:2" ht="12.75">
      <c r="A273" s="124">
        <v>22010700</v>
      </c>
      <c r="B273" t="s">
        <v>1144</v>
      </c>
    </row>
    <row r="274" spans="1:2" ht="12.75">
      <c r="A274" s="124">
        <v>22010900</v>
      </c>
      <c r="B274" t="s">
        <v>1145</v>
      </c>
    </row>
    <row r="275" spans="1:2" ht="12.75">
      <c r="A275" s="124">
        <v>22011000</v>
      </c>
      <c r="B275" t="s">
        <v>1146</v>
      </c>
    </row>
    <row r="276" spans="1:2" ht="12.75">
      <c r="A276" s="124">
        <v>22011100</v>
      </c>
      <c r="B276" t="s">
        <v>1147</v>
      </c>
    </row>
    <row r="277" spans="1:2" ht="12.75">
      <c r="A277" s="124">
        <v>22011200</v>
      </c>
      <c r="B277" t="s">
        <v>1148</v>
      </c>
    </row>
    <row r="278" spans="1:2" ht="12.75">
      <c r="A278" s="124">
        <v>22011400</v>
      </c>
      <c r="B278" t="s">
        <v>1149</v>
      </c>
    </row>
    <row r="279" spans="1:2" ht="12.75">
      <c r="A279" s="124">
        <v>22011500</v>
      </c>
      <c r="B279" t="s">
        <v>575</v>
      </c>
    </row>
    <row r="280" spans="1:2" ht="12.75">
      <c r="A280" s="124">
        <v>22011700</v>
      </c>
      <c r="B280" t="s">
        <v>1150</v>
      </c>
    </row>
    <row r="281" spans="1:2" ht="12.75">
      <c r="A281" s="124">
        <v>22011800</v>
      </c>
      <c r="B281" t="s">
        <v>1151</v>
      </c>
    </row>
    <row r="282" spans="1:2" ht="12.75">
      <c r="A282" s="124">
        <v>22011900</v>
      </c>
      <c r="B282" t="s">
        <v>1152</v>
      </c>
    </row>
    <row r="283" spans="1:2" ht="12.75">
      <c r="A283" s="124">
        <v>22012000</v>
      </c>
      <c r="B283" t="s">
        <v>1153</v>
      </c>
    </row>
    <row r="284" spans="1:2" ht="12.75">
      <c r="A284" s="124">
        <v>22012100</v>
      </c>
      <c r="B284" t="s">
        <v>1154</v>
      </c>
    </row>
    <row r="285" spans="1:2" ht="12.75">
      <c r="A285" s="124">
        <v>22012200</v>
      </c>
      <c r="B285" t="s">
        <v>1155</v>
      </c>
    </row>
    <row r="286" spans="1:2" ht="12.75">
      <c r="A286" s="124">
        <v>22012300</v>
      </c>
      <c r="B286" t="s">
        <v>1156</v>
      </c>
    </row>
    <row r="287" spans="1:2" ht="12.75">
      <c r="A287" s="124">
        <v>22012400</v>
      </c>
      <c r="B287" t="s">
        <v>1157</v>
      </c>
    </row>
    <row r="288" spans="1:2" ht="12.75">
      <c r="A288" s="124">
        <v>22012500</v>
      </c>
      <c r="B288" t="s">
        <v>1158</v>
      </c>
    </row>
    <row r="289" spans="1:2" ht="12.75">
      <c r="A289" s="124">
        <v>22012600</v>
      </c>
      <c r="B289" t="s">
        <v>576</v>
      </c>
    </row>
    <row r="290" spans="1:2" ht="12.75">
      <c r="A290" s="124">
        <v>22012700</v>
      </c>
      <c r="B290" t="s">
        <v>577</v>
      </c>
    </row>
    <row r="291" spans="1:2" ht="12.75">
      <c r="A291" s="124">
        <v>22012800</v>
      </c>
      <c r="B291" t="s">
        <v>578</v>
      </c>
    </row>
    <row r="292" spans="1:2" ht="12.75">
      <c r="A292" s="124">
        <v>22020000</v>
      </c>
      <c r="B292" t="s">
        <v>2367</v>
      </c>
    </row>
    <row r="293" spans="1:2" ht="12.75">
      <c r="A293" s="124">
        <v>22030000</v>
      </c>
      <c r="B293" t="s">
        <v>2368</v>
      </c>
    </row>
    <row r="294" spans="1:2" ht="12.75">
      <c r="A294" s="124">
        <v>22050000</v>
      </c>
      <c r="B294" t="s">
        <v>2369</v>
      </c>
    </row>
    <row r="295" spans="1:2" ht="12.75">
      <c r="A295" s="124">
        <v>22060000</v>
      </c>
      <c r="B295" t="s">
        <v>2370</v>
      </c>
    </row>
    <row r="296" spans="1:2" ht="12.75">
      <c r="A296" s="124">
        <v>22070000</v>
      </c>
      <c r="B296" t="s">
        <v>2371</v>
      </c>
    </row>
    <row r="297" spans="1:2" ht="12.75">
      <c r="A297" s="124">
        <v>22080000</v>
      </c>
      <c r="B297" t="s">
        <v>2372</v>
      </c>
    </row>
    <row r="298" spans="1:2" ht="12.75">
      <c r="A298" s="124">
        <v>22080100</v>
      </c>
      <c r="B298" t="s">
        <v>2373</v>
      </c>
    </row>
    <row r="299" spans="1:2" ht="12.75">
      <c r="A299" s="124">
        <v>22080200</v>
      </c>
      <c r="B299" t="s">
        <v>2374</v>
      </c>
    </row>
    <row r="300" spans="1:2" ht="12.75">
      <c r="A300" s="124">
        <v>22080300</v>
      </c>
      <c r="B300" t="s">
        <v>2375</v>
      </c>
    </row>
    <row r="301" spans="1:2" ht="12.75">
      <c r="A301" s="124">
        <v>22080400</v>
      </c>
      <c r="B301" t="s">
        <v>2376</v>
      </c>
    </row>
    <row r="302" spans="1:2" ht="12.75">
      <c r="A302" s="124">
        <v>22080500</v>
      </c>
      <c r="B302" t="s">
        <v>2377</v>
      </c>
    </row>
    <row r="303" spans="1:2" ht="12.75">
      <c r="A303" s="124">
        <v>22090000</v>
      </c>
      <c r="B303" t="s">
        <v>2378</v>
      </c>
    </row>
    <row r="304" spans="1:2" ht="12.75">
      <c r="A304" s="124">
        <v>22090100</v>
      </c>
      <c r="B304" t="s">
        <v>2379</v>
      </c>
    </row>
    <row r="305" spans="1:2" ht="12.75">
      <c r="A305" s="124">
        <v>22090200</v>
      </c>
      <c r="B305" t="s">
        <v>2380</v>
      </c>
    </row>
    <row r="306" spans="1:2" ht="12.75">
      <c r="A306" s="124">
        <v>22090300</v>
      </c>
      <c r="B306" t="s">
        <v>2381</v>
      </c>
    </row>
    <row r="307" spans="1:2" ht="12.75">
      <c r="A307" s="124">
        <v>22090400</v>
      </c>
      <c r="B307" t="s">
        <v>2382</v>
      </c>
    </row>
    <row r="308" spans="1:2" ht="12.75">
      <c r="A308" s="124">
        <v>22090500</v>
      </c>
      <c r="B308" t="s">
        <v>2383</v>
      </c>
    </row>
    <row r="309" spans="1:2" ht="12.75">
      <c r="A309" s="124">
        <v>22090600</v>
      </c>
      <c r="B309" t="s">
        <v>579</v>
      </c>
    </row>
    <row r="310" spans="1:2" ht="12.75">
      <c r="A310" s="124">
        <v>22110000</v>
      </c>
      <c r="B310" t="s">
        <v>2384</v>
      </c>
    </row>
    <row r="311" spans="1:2" ht="12.75">
      <c r="A311" s="124">
        <v>22130000</v>
      </c>
      <c r="B311" t="s">
        <v>580</v>
      </c>
    </row>
    <row r="312" spans="1:2" ht="12.75">
      <c r="A312" s="124">
        <v>22150000</v>
      </c>
      <c r="B312" t="s">
        <v>2385</v>
      </c>
    </row>
    <row r="313" spans="1:2" ht="12.75">
      <c r="A313" s="124">
        <v>22150100</v>
      </c>
      <c r="B313" t="s">
        <v>2386</v>
      </c>
    </row>
    <row r="314" spans="1:2" ht="12.75">
      <c r="A314" s="124">
        <v>22150200</v>
      </c>
      <c r="B314" t="s">
        <v>2387</v>
      </c>
    </row>
    <row r="315" spans="1:2" ht="12.75">
      <c r="A315" s="124">
        <v>22160000</v>
      </c>
      <c r="B315" t="s">
        <v>2388</v>
      </c>
    </row>
    <row r="316" spans="1:2" ht="12.75">
      <c r="A316" s="124">
        <v>22160100</v>
      </c>
      <c r="B316" t="s">
        <v>2389</v>
      </c>
    </row>
    <row r="317" spans="1:2" ht="12.75">
      <c r="A317" s="124">
        <v>22200000</v>
      </c>
      <c r="B317" t="s">
        <v>581</v>
      </c>
    </row>
    <row r="318" spans="1:2" ht="12.75">
      <c r="A318" s="124">
        <v>24000000</v>
      </c>
      <c r="B318" t="s">
        <v>2390</v>
      </c>
    </row>
    <row r="319" spans="1:2" ht="12.75">
      <c r="A319" s="124">
        <v>24010000</v>
      </c>
      <c r="B319" t="s">
        <v>2391</v>
      </c>
    </row>
    <row r="320" spans="1:2" ht="12.75">
      <c r="A320" s="124">
        <v>24010100</v>
      </c>
      <c r="B320" t="s">
        <v>1175</v>
      </c>
    </row>
    <row r="321" spans="1:2" ht="12.75">
      <c r="A321" s="124">
        <v>24010200</v>
      </c>
      <c r="B321" t="s">
        <v>1176</v>
      </c>
    </row>
    <row r="322" spans="1:2" ht="12.75">
      <c r="A322" s="124">
        <v>24010300</v>
      </c>
      <c r="B322" t="s">
        <v>1177</v>
      </c>
    </row>
    <row r="323" spans="1:2" ht="12.75">
      <c r="A323" s="124">
        <v>24010400</v>
      </c>
      <c r="B323" t="s">
        <v>582</v>
      </c>
    </row>
    <row r="324" spans="1:2" ht="12.75">
      <c r="A324" s="124">
        <v>24030000</v>
      </c>
      <c r="B324" t="s">
        <v>1178</v>
      </c>
    </row>
    <row r="325" spans="1:2" ht="12.75">
      <c r="A325" s="124">
        <v>24040000</v>
      </c>
      <c r="B325" t="s">
        <v>583</v>
      </c>
    </row>
    <row r="326" spans="1:2" ht="12.75">
      <c r="A326" s="124">
        <v>24050000</v>
      </c>
      <c r="B326" t="s">
        <v>1179</v>
      </c>
    </row>
    <row r="327" spans="1:2" ht="12.75">
      <c r="A327" s="124">
        <v>24060000</v>
      </c>
      <c r="B327" t="s">
        <v>1107</v>
      </c>
    </row>
    <row r="328" spans="1:2" ht="12.75">
      <c r="A328" s="124">
        <v>24060300</v>
      </c>
      <c r="B328" t="s">
        <v>1107</v>
      </c>
    </row>
    <row r="329" spans="1:2" ht="12.75">
      <c r="A329" s="124">
        <v>24060500</v>
      </c>
      <c r="B329" t="s">
        <v>1180</v>
      </c>
    </row>
    <row r="330" spans="1:2" ht="12.75">
      <c r="A330" s="124">
        <v>24060600</v>
      </c>
      <c r="B330" t="s">
        <v>1181</v>
      </c>
    </row>
    <row r="331" spans="1:2" ht="12.75">
      <c r="A331" s="124">
        <v>24060700</v>
      </c>
      <c r="B331" t="s">
        <v>1182</v>
      </c>
    </row>
    <row r="332" spans="1:2" ht="12.75">
      <c r="A332" s="124">
        <v>24060800</v>
      </c>
      <c r="B332" t="s">
        <v>1183</v>
      </c>
    </row>
    <row r="333" spans="1:2" ht="12.75">
      <c r="A333" s="124">
        <v>24061500</v>
      </c>
      <c r="B333" t="s">
        <v>1184</v>
      </c>
    </row>
    <row r="334" spans="1:2" ht="12.75">
      <c r="A334" s="124">
        <v>24061600</v>
      </c>
      <c r="B334" t="s">
        <v>1185</v>
      </c>
    </row>
    <row r="335" spans="1:2" ht="12.75">
      <c r="A335" s="124">
        <v>24061800</v>
      </c>
      <c r="B335" t="s">
        <v>1186</v>
      </c>
    </row>
    <row r="336" spans="1:2" ht="12.75">
      <c r="A336" s="124">
        <v>24061900</v>
      </c>
      <c r="B336" t="s">
        <v>1187</v>
      </c>
    </row>
    <row r="337" spans="1:2" ht="12.75">
      <c r="A337" s="124">
        <v>24062000</v>
      </c>
      <c r="B337" t="s">
        <v>1188</v>
      </c>
    </row>
    <row r="338" spans="1:2" ht="12.75">
      <c r="A338" s="124">
        <v>24062100</v>
      </c>
      <c r="B338" t="s">
        <v>1189</v>
      </c>
    </row>
    <row r="339" spans="1:2" ht="12.75">
      <c r="A339" s="124">
        <v>24062200</v>
      </c>
      <c r="B339" t="s">
        <v>1589</v>
      </c>
    </row>
    <row r="340" spans="1:2" ht="12.75">
      <c r="A340" s="124">
        <v>24062400</v>
      </c>
      <c r="B340" t="s">
        <v>2416</v>
      </c>
    </row>
    <row r="341" spans="1:2" ht="12.75">
      <c r="A341" s="124">
        <v>24063100</v>
      </c>
      <c r="B341" t="s">
        <v>2417</v>
      </c>
    </row>
    <row r="342" spans="1:2" ht="12.75">
      <c r="A342" s="124">
        <v>24063500</v>
      </c>
      <c r="B342" t="s">
        <v>2418</v>
      </c>
    </row>
    <row r="343" spans="1:2" ht="12.75">
      <c r="A343" s="124">
        <v>24110000</v>
      </c>
      <c r="B343" t="s">
        <v>2419</v>
      </c>
    </row>
    <row r="344" spans="1:2" ht="12.75">
      <c r="A344" s="124">
        <v>24110100</v>
      </c>
      <c r="B344" t="s">
        <v>2420</v>
      </c>
    </row>
    <row r="345" spans="1:2" ht="12.75">
      <c r="A345" s="124">
        <v>24110200</v>
      </c>
      <c r="B345" t="s">
        <v>2421</v>
      </c>
    </row>
    <row r="346" spans="1:2" ht="12.75">
      <c r="A346" s="124">
        <v>24110300</v>
      </c>
      <c r="B346" t="s">
        <v>2422</v>
      </c>
    </row>
    <row r="347" spans="1:2" ht="12.75">
      <c r="A347" s="124">
        <v>24110400</v>
      </c>
      <c r="B347" t="s">
        <v>2423</v>
      </c>
    </row>
    <row r="348" spans="1:2" ht="12.75">
      <c r="A348" s="124">
        <v>24110500</v>
      </c>
      <c r="B348" t="s">
        <v>2424</v>
      </c>
    </row>
    <row r="349" spans="1:2" ht="12.75">
      <c r="A349" s="124">
        <v>24110600</v>
      </c>
      <c r="B349" t="s">
        <v>2425</v>
      </c>
    </row>
    <row r="350" spans="1:2" ht="12.75">
      <c r="A350" s="124">
        <v>24110700</v>
      </c>
      <c r="B350" t="s">
        <v>2426</v>
      </c>
    </row>
    <row r="351" spans="1:2" ht="12.75">
      <c r="A351" s="124">
        <v>24110800</v>
      </c>
      <c r="B351" t="s">
        <v>2427</v>
      </c>
    </row>
    <row r="352" spans="1:2" ht="12.75">
      <c r="A352" s="124">
        <v>24110900</v>
      </c>
      <c r="B352" t="s">
        <v>2428</v>
      </c>
    </row>
    <row r="353" spans="1:2" ht="12.75">
      <c r="A353" s="124">
        <v>24111000</v>
      </c>
      <c r="B353" t="s">
        <v>1590</v>
      </c>
    </row>
    <row r="354" spans="1:2" ht="12.75">
      <c r="A354" s="124">
        <v>24130000</v>
      </c>
      <c r="B354" t="s">
        <v>2429</v>
      </c>
    </row>
    <row r="355" spans="1:2" ht="12.75">
      <c r="A355" s="124">
        <v>24130100</v>
      </c>
      <c r="B355" t="s">
        <v>2430</v>
      </c>
    </row>
    <row r="356" spans="1:2" ht="12.75">
      <c r="A356" s="124">
        <v>24130200</v>
      </c>
      <c r="B356" t="s">
        <v>2431</v>
      </c>
    </row>
    <row r="357" spans="1:2" ht="12.75">
      <c r="A357" s="124">
        <v>24130300</v>
      </c>
      <c r="B357" t="s">
        <v>1274</v>
      </c>
    </row>
    <row r="358" spans="1:2" ht="12.75">
      <c r="A358" s="124">
        <v>24140000</v>
      </c>
      <c r="B358" t="s">
        <v>1275</v>
      </c>
    </row>
    <row r="359" spans="1:2" ht="12.75">
      <c r="A359" s="124">
        <v>24140100</v>
      </c>
      <c r="B359" t="s">
        <v>1591</v>
      </c>
    </row>
    <row r="360" spans="1:2" ht="12.75">
      <c r="A360" s="124">
        <v>24140200</v>
      </c>
      <c r="B360" t="s">
        <v>1592</v>
      </c>
    </row>
    <row r="361" spans="1:2" ht="12.75">
      <c r="A361" s="124">
        <v>24140300</v>
      </c>
      <c r="B361" t="s">
        <v>1276</v>
      </c>
    </row>
    <row r="362" spans="1:2" ht="12.75">
      <c r="A362" s="124">
        <v>24140500</v>
      </c>
      <c r="B362" t="s">
        <v>1277</v>
      </c>
    </row>
    <row r="363" spans="1:2" ht="12.75">
      <c r="A363" s="124">
        <v>24140600</v>
      </c>
      <c r="B363" t="s">
        <v>1278</v>
      </c>
    </row>
    <row r="364" spans="1:2" ht="12.75">
      <c r="A364" s="124">
        <v>24160000</v>
      </c>
      <c r="B364" t="s">
        <v>1279</v>
      </c>
    </row>
    <row r="365" spans="1:2" ht="12.75">
      <c r="A365" s="124">
        <v>24160100</v>
      </c>
      <c r="B365" t="s">
        <v>1280</v>
      </c>
    </row>
    <row r="366" spans="1:2" ht="12.75">
      <c r="A366" s="124">
        <v>24160200</v>
      </c>
      <c r="B366" t="s">
        <v>1281</v>
      </c>
    </row>
    <row r="367" spans="1:2" ht="12.75">
      <c r="A367" s="124">
        <v>24160300</v>
      </c>
      <c r="B367" t="s">
        <v>1282</v>
      </c>
    </row>
    <row r="368" spans="1:2" ht="12.75">
      <c r="A368" s="124">
        <v>24170000</v>
      </c>
      <c r="B368" t="s">
        <v>1283</v>
      </c>
    </row>
    <row r="369" spans="1:2" ht="12.75">
      <c r="A369" s="124">
        <v>25000000</v>
      </c>
      <c r="B369" t="s">
        <v>1284</v>
      </c>
    </row>
    <row r="370" spans="1:2" ht="12.75">
      <c r="A370" s="124">
        <v>25010000</v>
      </c>
      <c r="B370" t="s">
        <v>1285</v>
      </c>
    </row>
    <row r="371" spans="1:2" ht="12.75">
      <c r="A371" s="124">
        <v>25010100</v>
      </c>
      <c r="B371" t="s">
        <v>1286</v>
      </c>
    </row>
    <row r="372" spans="1:2" ht="12.75">
      <c r="A372" s="124">
        <v>25010200</v>
      </c>
      <c r="B372" t="s">
        <v>1287</v>
      </c>
    </row>
    <row r="373" spans="1:2" ht="12.75">
      <c r="A373" s="124">
        <v>25010300</v>
      </c>
      <c r="B373" t="s">
        <v>1288</v>
      </c>
    </row>
    <row r="374" spans="1:2" ht="12.75">
      <c r="A374" s="124">
        <v>25010400</v>
      </c>
      <c r="B374" t="s">
        <v>1289</v>
      </c>
    </row>
    <row r="375" spans="1:2" ht="12.75">
      <c r="A375" s="124">
        <v>25020000</v>
      </c>
      <c r="B375" t="s">
        <v>1290</v>
      </c>
    </row>
    <row r="376" spans="1:2" ht="12.75">
      <c r="A376" s="124">
        <v>25020100</v>
      </c>
      <c r="B376" t="s">
        <v>1291</v>
      </c>
    </row>
    <row r="377" spans="1:2" ht="12.75">
      <c r="A377" s="124">
        <v>25020200</v>
      </c>
      <c r="B377" t="s">
        <v>5032</v>
      </c>
    </row>
    <row r="378" spans="1:2" ht="12.75">
      <c r="A378" s="124">
        <v>25020300</v>
      </c>
      <c r="B378" t="s">
        <v>1292</v>
      </c>
    </row>
    <row r="379" spans="1:2" ht="12.75">
      <c r="A379" s="124">
        <v>25020400</v>
      </c>
      <c r="B379" t="s">
        <v>1593</v>
      </c>
    </row>
    <row r="380" spans="1:2" ht="12.75">
      <c r="A380" s="124">
        <v>30000000</v>
      </c>
      <c r="B380" t="s">
        <v>1293</v>
      </c>
    </row>
    <row r="381" spans="1:2" ht="12.75">
      <c r="A381" s="124">
        <v>31000000</v>
      </c>
      <c r="B381" t="s">
        <v>1294</v>
      </c>
    </row>
    <row r="382" spans="1:2" ht="12.75">
      <c r="A382" s="124">
        <v>31010000</v>
      </c>
      <c r="B382" t="s">
        <v>1295</v>
      </c>
    </row>
    <row r="383" spans="1:2" ht="12.75">
      <c r="A383" s="124">
        <v>31010100</v>
      </c>
      <c r="B383" t="s">
        <v>2447</v>
      </c>
    </row>
    <row r="384" spans="1:2" ht="12.75">
      <c r="A384" s="124">
        <v>31010200</v>
      </c>
      <c r="B384" t="s">
        <v>2448</v>
      </c>
    </row>
    <row r="385" spans="1:2" ht="12.75">
      <c r="A385" s="124">
        <v>31020000</v>
      </c>
      <c r="B385" t="s">
        <v>2449</v>
      </c>
    </row>
    <row r="386" spans="1:2" ht="12.75">
      <c r="A386" s="124">
        <v>31030000</v>
      </c>
      <c r="B386" t="s">
        <v>2450</v>
      </c>
    </row>
    <row r="387" spans="1:2" ht="12.75">
      <c r="A387" s="124">
        <v>32000000</v>
      </c>
      <c r="B387" t="s">
        <v>2451</v>
      </c>
    </row>
    <row r="388" spans="1:2" ht="12.75">
      <c r="A388" s="124">
        <v>32010000</v>
      </c>
      <c r="B388" t="s">
        <v>2452</v>
      </c>
    </row>
    <row r="389" spans="1:2" ht="12.75">
      <c r="A389" s="124">
        <v>32010100</v>
      </c>
      <c r="B389" t="s">
        <v>2453</v>
      </c>
    </row>
    <row r="390" spans="1:2" ht="12.75">
      <c r="A390" s="124">
        <v>32010200</v>
      </c>
      <c r="B390" t="s">
        <v>1594</v>
      </c>
    </row>
    <row r="391" spans="1:2" ht="12.75">
      <c r="A391" s="124">
        <v>32010400</v>
      </c>
      <c r="B391" t="s">
        <v>2454</v>
      </c>
    </row>
    <row r="392" spans="1:2" ht="12.75">
      <c r="A392" s="124">
        <v>32020000</v>
      </c>
      <c r="B392" t="s">
        <v>2455</v>
      </c>
    </row>
    <row r="393" spans="1:2" ht="12.75">
      <c r="A393" s="124">
        <v>33000000</v>
      </c>
      <c r="B393" t="s">
        <v>2456</v>
      </c>
    </row>
    <row r="394" spans="1:2" ht="12.75">
      <c r="A394" s="124">
        <v>33010000</v>
      </c>
      <c r="B394" t="s">
        <v>2457</v>
      </c>
    </row>
    <row r="395" spans="1:2" ht="12.75">
      <c r="A395" s="124">
        <v>33010100</v>
      </c>
      <c r="B395" t="s">
        <v>2458</v>
      </c>
    </row>
    <row r="396" spans="1:2" ht="12.75">
      <c r="A396" s="124">
        <v>33010300</v>
      </c>
      <c r="B396" t="s">
        <v>2459</v>
      </c>
    </row>
    <row r="397" spans="1:2" ht="12.75">
      <c r="A397" s="124">
        <v>33010200</v>
      </c>
      <c r="B397" t="s">
        <v>2460</v>
      </c>
    </row>
    <row r="398" spans="1:2" ht="12.75">
      <c r="A398" s="124">
        <v>33010400</v>
      </c>
      <c r="B398" t="s">
        <v>2461</v>
      </c>
    </row>
    <row r="399" spans="1:2" ht="12.75">
      <c r="A399" s="124">
        <v>33020000</v>
      </c>
      <c r="B399" t="s">
        <v>2462</v>
      </c>
    </row>
    <row r="400" spans="1:2" ht="12.75">
      <c r="A400" s="124">
        <v>33030000</v>
      </c>
      <c r="B400" t="s">
        <v>1595</v>
      </c>
    </row>
    <row r="401" spans="1:2" ht="12.75">
      <c r="A401" s="124">
        <v>34000000</v>
      </c>
      <c r="B401" t="s">
        <v>2463</v>
      </c>
    </row>
    <row r="402" spans="1:2" ht="12.75">
      <c r="A402" s="124">
        <v>40000000</v>
      </c>
      <c r="B402" t="s">
        <v>2464</v>
      </c>
    </row>
    <row r="403" spans="1:2" ht="12.75">
      <c r="A403" s="124">
        <v>41000000</v>
      </c>
      <c r="B403" t="s">
        <v>2465</v>
      </c>
    </row>
    <row r="404" spans="1:2" ht="12.75">
      <c r="A404" s="124">
        <v>41010000</v>
      </c>
      <c r="B404" t="s">
        <v>2466</v>
      </c>
    </row>
    <row r="405" spans="1:2" ht="12.75">
      <c r="A405" s="124">
        <v>41010100</v>
      </c>
      <c r="B405" t="s">
        <v>1596</v>
      </c>
    </row>
    <row r="406" spans="1:2" ht="12.75">
      <c r="A406" s="124">
        <v>41010200</v>
      </c>
      <c r="B406" t="s">
        <v>2467</v>
      </c>
    </row>
    <row r="407" spans="1:2" ht="12.75">
      <c r="A407" s="124">
        <v>41010300</v>
      </c>
      <c r="B407" t="s">
        <v>2468</v>
      </c>
    </row>
    <row r="408" spans="1:2" ht="12.75">
      <c r="A408" s="124">
        <v>41010400</v>
      </c>
      <c r="B408" t="s">
        <v>1328</v>
      </c>
    </row>
    <row r="409" spans="1:2" ht="12.75">
      <c r="A409" s="124">
        <v>41010500</v>
      </c>
      <c r="B409" t="s">
        <v>1329</v>
      </c>
    </row>
    <row r="410" spans="1:2" ht="12.75">
      <c r="A410" s="124">
        <v>41010600</v>
      </c>
      <c r="B410" t="s">
        <v>1330</v>
      </c>
    </row>
    <row r="411" spans="1:2" ht="12.75">
      <c r="A411" s="124">
        <v>41010700</v>
      </c>
      <c r="B411" t="s">
        <v>1331</v>
      </c>
    </row>
    <row r="412" spans="1:2" ht="12.75">
      <c r="A412" s="124">
        <v>41010800</v>
      </c>
      <c r="B412" t="s">
        <v>1332</v>
      </c>
    </row>
    <row r="413" spans="1:2" ht="12.75">
      <c r="A413" s="124">
        <v>41010900</v>
      </c>
      <c r="B413" t="s">
        <v>1333</v>
      </c>
    </row>
    <row r="414" spans="1:2" ht="12.75">
      <c r="A414" s="124">
        <v>41020000</v>
      </c>
      <c r="B414" t="s">
        <v>1334</v>
      </c>
    </row>
    <row r="415" spans="1:2" ht="12.75">
      <c r="A415" s="124">
        <v>41020100</v>
      </c>
      <c r="B415" t="s">
        <v>1597</v>
      </c>
    </row>
    <row r="416" spans="1:2" ht="12.75">
      <c r="A416" s="124">
        <v>41020300</v>
      </c>
      <c r="B416" t="s">
        <v>1335</v>
      </c>
    </row>
    <row r="417" spans="1:2" ht="12.75">
      <c r="A417" s="124">
        <v>41020400</v>
      </c>
      <c r="B417" t="s">
        <v>1336</v>
      </c>
    </row>
    <row r="418" spans="1:2" ht="12.75">
      <c r="A418" s="124">
        <v>41020600</v>
      </c>
      <c r="B418" t="s">
        <v>1598</v>
      </c>
    </row>
    <row r="419" spans="1:2" ht="12.75">
      <c r="A419" s="124">
        <v>41020800</v>
      </c>
      <c r="B419" t="s">
        <v>1337</v>
      </c>
    </row>
    <row r="420" spans="1:2" ht="12.75">
      <c r="A420" s="124">
        <v>41020900</v>
      </c>
      <c r="B420" t="s">
        <v>1338</v>
      </c>
    </row>
    <row r="421" spans="1:2" ht="12.75">
      <c r="A421" s="124">
        <v>41021000</v>
      </c>
      <c r="B421" t="s">
        <v>5071</v>
      </c>
    </row>
    <row r="422" spans="1:2" ht="12.75">
      <c r="A422" s="124">
        <v>41021100</v>
      </c>
      <c r="B422" t="s">
        <v>613</v>
      </c>
    </row>
    <row r="423" spans="1:2" ht="12.75">
      <c r="A423" s="124">
        <v>41021200</v>
      </c>
      <c r="B423" t="s">
        <v>5076</v>
      </c>
    </row>
    <row r="424" spans="1:2" ht="12.75">
      <c r="A424" s="124">
        <v>41021300</v>
      </c>
      <c r="B424" t="s">
        <v>614</v>
      </c>
    </row>
    <row r="425" spans="1:2" ht="12.75">
      <c r="A425" s="124">
        <v>41021800</v>
      </c>
      <c r="B425" t="s">
        <v>5074</v>
      </c>
    </row>
    <row r="426" spans="1:2" ht="12.75">
      <c r="A426" s="124">
        <v>41022000</v>
      </c>
      <c r="B426" t="s">
        <v>1339</v>
      </c>
    </row>
    <row r="427" spans="1:2" ht="12.75">
      <c r="A427" s="124">
        <v>41030000</v>
      </c>
      <c r="B427" t="s">
        <v>1340</v>
      </c>
    </row>
    <row r="428" spans="1:2" ht="12.75">
      <c r="A428" s="124">
        <v>41030200</v>
      </c>
      <c r="B428" t="s">
        <v>1341</v>
      </c>
    </row>
    <row r="429" spans="1:2" ht="12.75">
      <c r="A429" s="124">
        <v>41030300</v>
      </c>
      <c r="B429" t="s">
        <v>1342</v>
      </c>
    </row>
    <row r="430" spans="1:2" ht="12.75">
      <c r="A430" s="124">
        <v>41030400</v>
      </c>
      <c r="B430" t="s">
        <v>1343</v>
      </c>
    </row>
    <row r="431" spans="1:2" ht="12.75">
      <c r="A431" s="124">
        <v>41030600</v>
      </c>
      <c r="B431" t="s">
        <v>615</v>
      </c>
    </row>
    <row r="432" spans="1:2" ht="12.75">
      <c r="A432" s="124">
        <v>41030700</v>
      </c>
      <c r="B432" t="s">
        <v>2497</v>
      </c>
    </row>
    <row r="433" spans="1:2" ht="12.75">
      <c r="A433" s="124">
        <v>41030800</v>
      </c>
      <c r="B433" t="s">
        <v>2498</v>
      </c>
    </row>
    <row r="434" spans="1:2" ht="12.75">
      <c r="A434" s="124">
        <v>41030900</v>
      </c>
      <c r="B434" t="s">
        <v>5075</v>
      </c>
    </row>
    <row r="435" spans="1:2" ht="12.75">
      <c r="A435" s="124">
        <v>41031000</v>
      </c>
      <c r="B435" t="s">
        <v>4057</v>
      </c>
    </row>
    <row r="436" spans="1:2" ht="12.75">
      <c r="A436" s="124">
        <v>41031300</v>
      </c>
      <c r="B436" t="s">
        <v>616</v>
      </c>
    </row>
    <row r="437" spans="1:2" ht="12.75">
      <c r="A437" s="124">
        <v>41031500</v>
      </c>
      <c r="B437" t="s">
        <v>2499</v>
      </c>
    </row>
    <row r="438" spans="1:2" ht="12.75">
      <c r="A438" s="124">
        <v>41031600</v>
      </c>
      <c r="B438" t="s">
        <v>5073</v>
      </c>
    </row>
    <row r="439" spans="1:2" ht="12.75">
      <c r="A439" s="124">
        <v>41031700</v>
      </c>
      <c r="B439" t="s">
        <v>5088</v>
      </c>
    </row>
    <row r="440" spans="1:2" ht="12.75">
      <c r="A440" s="124">
        <v>41031800</v>
      </c>
      <c r="B440" t="s">
        <v>5087</v>
      </c>
    </row>
    <row r="441" spans="1:2" ht="12.75">
      <c r="A441" s="124">
        <v>41031900</v>
      </c>
      <c r="B441" t="s">
        <v>2500</v>
      </c>
    </row>
    <row r="442" spans="1:2" ht="12.75">
      <c r="A442" s="124">
        <v>41032000</v>
      </c>
      <c r="B442" t="s">
        <v>2501</v>
      </c>
    </row>
    <row r="443" spans="1:2" ht="12.75">
      <c r="A443" s="124">
        <v>41032100</v>
      </c>
      <c r="B443" t="s">
        <v>3988</v>
      </c>
    </row>
    <row r="444" spans="1:2" ht="12.75">
      <c r="A444" s="124">
        <v>41032300</v>
      </c>
      <c r="B444" t="s">
        <v>5077</v>
      </c>
    </row>
    <row r="445" spans="1:2" ht="12.75">
      <c r="A445" s="124">
        <v>41032400</v>
      </c>
      <c r="B445" t="s">
        <v>4058</v>
      </c>
    </row>
    <row r="446" spans="1:2" ht="12.75">
      <c r="A446" s="124">
        <v>41032500</v>
      </c>
      <c r="B446" t="s">
        <v>617</v>
      </c>
    </row>
    <row r="447" spans="1:2" ht="12.75">
      <c r="A447" s="124">
        <v>41032600</v>
      </c>
      <c r="B447" t="s">
        <v>5085</v>
      </c>
    </row>
    <row r="448" spans="1:2" ht="12.75">
      <c r="A448" s="124">
        <v>41032700</v>
      </c>
      <c r="B448" t="s">
        <v>618</v>
      </c>
    </row>
    <row r="449" spans="1:2" ht="12.75">
      <c r="A449" s="124">
        <v>41032800</v>
      </c>
      <c r="B449" t="s">
        <v>2502</v>
      </c>
    </row>
    <row r="450" spans="1:2" ht="12.75">
      <c r="A450" s="124">
        <v>41032900</v>
      </c>
      <c r="B450" t="s">
        <v>619</v>
      </c>
    </row>
    <row r="451" spans="1:2" ht="12.75">
      <c r="A451" s="124">
        <v>41033000</v>
      </c>
      <c r="B451" t="s">
        <v>620</v>
      </c>
    </row>
    <row r="452" spans="1:2" ht="12.75">
      <c r="A452" s="124">
        <v>41033100</v>
      </c>
      <c r="B452" t="s">
        <v>5086</v>
      </c>
    </row>
    <row r="453" spans="1:2" ht="12.75">
      <c r="A453" s="124">
        <v>41033400</v>
      </c>
      <c r="B453" t="s">
        <v>621</v>
      </c>
    </row>
    <row r="454" spans="1:2" ht="12.75">
      <c r="A454" s="124">
        <v>41033500</v>
      </c>
      <c r="B454" t="s">
        <v>622</v>
      </c>
    </row>
    <row r="455" spans="1:2" ht="12.75">
      <c r="A455" s="124">
        <v>41033700</v>
      </c>
      <c r="B455" t="s">
        <v>5082</v>
      </c>
    </row>
    <row r="456" spans="1:2" ht="12.75">
      <c r="A456" s="124">
        <v>41033900</v>
      </c>
      <c r="B456" t="s">
        <v>623</v>
      </c>
    </row>
    <row r="457" spans="1:2" ht="12.75">
      <c r="A457" s="124">
        <v>41034000</v>
      </c>
      <c r="B457" t="s">
        <v>1783</v>
      </c>
    </row>
    <row r="458" spans="1:2" ht="12.75">
      <c r="A458" s="124">
        <v>41034100</v>
      </c>
      <c r="B458" t="s">
        <v>3641</v>
      </c>
    </row>
    <row r="459" spans="1:2" ht="12.75">
      <c r="A459" s="124">
        <v>41034200</v>
      </c>
      <c r="B459" t="s">
        <v>1784</v>
      </c>
    </row>
    <row r="460" spans="1:2" ht="12.75">
      <c r="A460" s="124">
        <v>41034300</v>
      </c>
      <c r="B460" t="s">
        <v>5078</v>
      </c>
    </row>
    <row r="461" spans="1:2" ht="12.75">
      <c r="A461" s="124">
        <v>41034500</v>
      </c>
      <c r="B461" t="s">
        <v>1785</v>
      </c>
    </row>
    <row r="462" spans="1:2" ht="12.75">
      <c r="A462" s="124">
        <v>41034700</v>
      </c>
      <c r="B462" t="s">
        <v>1786</v>
      </c>
    </row>
    <row r="463" spans="1:2" ht="12.75">
      <c r="A463" s="124">
        <v>41034800</v>
      </c>
      <c r="B463" t="s">
        <v>5083</v>
      </c>
    </row>
    <row r="464" spans="1:2" ht="12.75">
      <c r="A464" s="124">
        <v>41034900</v>
      </c>
      <c r="B464" t="s">
        <v>1787</v>
      </c>
    </row>
    <row r="465" spans="1:2" ht="12.75">
      <c r="A465" s="124">
        <v>41035000</v>
      </c>
      <c r="B465" t="s">
        <v>4060</v>
      </c>
    </row>
    <row r="466" spans="1:2" ht="12.75">
      <c r="A466" s="124">
        <v>41035100</v>
      </c>
      <c r="B466" t="s">
        <v>2503</v>
      </c>
    </row>
    <row r="467" spans="1:2" ht="12.75">
      <c r="A467" s="124">
        <v>41035500</v>
      </c>
      <c r="B467" t="s">
        <v>1788</v>
      </c>
    </row>
    <row r="468" spans="1:2" ht="12.75">
      <c r="A468" s="124">
        <v>41035800</v>
      </c>
      <c r="B468" t="s">
        <v>4059</v>
      </c>
    </row>
    <row r="469" spans="1:2" ht="12.75">
      <c r="A469" s="124">
        <v>41036300</v>
      </c>
      <c r="B469" t="s">
        <v>2504</v>
      </c>
    </row>
    <row r="470" spans="1:2" ht="12.75">
      <c r="A470" s="124">
        <v>41036500</v>
      </c>
      <c r="B470" t="s">
        <v>5080</v>
      </c>
    </row>
    <row r="471" spans="1:2" ht="12.75">
      <c r="A471" s="124">
        <v>41036600</v>
      </c>
      <c r="B471" t="s">
        <v>5090</v>
      </c>
    </row>
    <row r="472" spans="1:2" ht="12.75">
      <c r="A472" s="124">
        <v>41037000</v>
      </c>
      <c r="B472" t="s">
        <v>1789</v>
      </c>
    </row>
    <row r="473" spans="1:2" ht="12.75">
      <c r="A473" s="124">
        <v>41037600</v>
      </c>
      <c r="B473" t="s">
        <v>5092</v>
      </c>
    </row>
    <row r="474" spans="1:2" ht="12.75">
      <c r="A474" s="124">
        <v>41037700</v>
      </c>
      <c r="B474" t="s">
        <v>2505</v>
      </c>
    </row>
    <row r="475" spans="1:2" ht="12.75">
      <c r="A475" s="124">
        <v>41039800</v>
      </c>
      <c r="B475" t="s">
        <v>5089</v>
      </c>
    </row>
    <row r="476" spans="1:2" ht="12.75">
      <c r="A476" s="124">
        <v>42000000</v>
      </c>
      <c r="B476" t="s">
        <v>2506</v>
      </c>
    </row>
    <row r="477" spans="1:2" ht="12.75">
      <c r="A477" s="124">
        <v>42010000</v>
      </c>
      <c r="B477" t="s">
        <v>2507</v>
      </c>
    </row>
    <row r="478" spans="1:2" ht="12.75">
      <c r="A478" s="124">
        <v>42020000</v>
      </c>
      <c r="B478" t="s">
        <v>2508</v>
      </c>
    </row>
    <row r="479" spans="1:2" ht="12.75">
      <c r="A479" s="124">
        <v>42030000</v>
      </c>
      <c r="B479" t="s">
        <v>1363</v>
      </c>
    </row>
    <row r="480" spans="1:2" ht="12.75">
      <c r="A480" s="124">
        <v>42030100</v>
      </c>
      <c r="B480" t="s">
        <v>1364</v>
      </c>
    </row>
    <row r="481" spans="1:2" ht="12.75">
      <c r="A481" s="124">
        <v>42030200</v>
      </c>
      <c r="B481" t="s">
        <v>1365</v>
      </c>
    </row>
    <row r="482" spans="1:2" ht="12.75">
      <c r="A482" s="124">
        <v>50000000</v>
      </c>
      <c r="B482" t="s">
        <v>1366</v>
      </c>
    </row>
    <row r="483" spans="1:2" ht="12.75">
      <c r="A483" s="124">
        <v>50070000</v>
      </c>
      <c r="B483" t="s">
        <v>1367</v>
      </c>
    </row>
    <row r="484" spans="1:2" ht="12.75">
      <c r="A484" s="124">
        <v>50080000</v>
      </c>
      <c r="B484" t="s">
        <v>1790</v>
      </c>
    </row>
    <row r="485" spans="1:2" ht="12.75">
      <c r="A485" s="124">
        <v>50080100</v>
      </c>
      <c r="B485" t="s">
        <v>1791</v>
      </c>
    </row>
    <row r="486" spans="1:2" ht="12.75">
      <c r="A486" s="124">
        <v>50100000</v>
      </c>
      <c r="B486" t="s">
        <v>1368</v>
      </c>
    </row>
    <row r="487" spans="1:2" ht="12.75">
      <c r="A487" s="124">
        <v>50110000</v>
      </c>
      <c r="B487" t="s">
        <v>1369</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24">
        <v>200000</v>
      </c>
      <c r="B1" t="s">
        <v>1370</v>
      </c>
      <c r="C1" s="124"/>
    </row>
    <row r="2" spans="1:3" ht="12.75">
      <c r="A2" s="124">
        <v>201000</v>
      </c>
      <c r="B2" t="s">
        <v>1371</v>
      </c>
      <c r="C2" s="124"/>
    </row>
    <row r="3" spans="1:3" ht="12.75">
      <c r="A3" s="124">
        <v>201100</v>
      </c>
      <c r="B3" t="s">
        <v>1372</v>
      </c>
      <c r="C3" s="124"/>
    </row>
    <row r="4" spans="1:3" ht="12.75">
      <c r="A4" s="124">
        <v>201110</v>
      </c>
      <c r="B4" t="s">
        <v>1373</v>
      </c>
      <c r="C4" s="124"/>
    </row>
    <row r="5" spans="1:3" ht="12.75">
      <c r="A5" s="124">
        <v>201120</v>
      </c>
      <c r="B5" t="s">
        <v>1374</v>
      </c>
      <c r="C5" s="124"/>
    </row>
    <row r="6" spans="1:3" ht="12.75">
      <c r="A6" s="124">
        <v>202000</v>
      </c>
      <c r="B6" t="s">
        <v>1375</v>
      </c>
      <c r="C6" s="124"/>
    </row>
    <row r="7" spans="1:3" ht="12.75">
      <c r="A7" s="124">
        <v>202100</v>
      </c>
      <c r="B7" t="s">
        <v>1376</v>
      </c>
      <c r="C7" s="124"/>
    </row>
    <row r="8" spans="1:3" ht="12.75">
      <c r="A8" s="124">
        <v>202110</v>
      </c>
      <c r="B8" t="s">
        <v>1373</v>
      </c>
      <c r="C8" s="124"/>
    </row>
    <row r="9" spans="1:3" ht="12.75">
      <c r="A9" s="124">
        <v>202120</v>
      </c>
      <c r="B9" t="s">
        <v>1374</v>
      </c>
      <c r="C9" s="124"/>
    </row>
    <row r="10" spans="1:3" ht="12.75">
      <c r="A10" s="124">
        <v>202200</v>
      </c>
      <c r="B10" t="s">
        <v>1377</v>
      </c>
      <c r="C10" s="124"/>
    </row>
    <row r="11" spans="1:3" ht="12.75">
      <c r="A11" s="124">
        <v>202210</v>
      </c>
      <c r="B11" t="s">
        <v>1373</v>
      </c>
      <c r="C11" s="124"/>
    </row>
    <row r="12" spans="1:3" ht="12.75">
      <c r="A12" s="124">
        <v>202220</v>
      </c>
      <c r="B12" t="s">
        <v>1374</v>
      </c>
      <c r="C12" s="124"/>
    </row>
    <row r="13" spans="1:3" ht="12.75">
      <c r="A13" s="124">
        <v>203000</v>
      </c>
      <c r="B13" t="s">
        <v>1378</v>
      </c>
      <c r="C13" s="124"/>
    </row>
    <row r="14" spans="1:3" ht="12.75">
      <c r="A14" s="124">
        <v>203100</v>
      </c>
      <c r="B14" t="s">
        <v>1379</v>
      </c>
      <c r="C14" s="124"/>
    </row>
    <row r="15" spans="1:3" ht="12.75">
      <c r="A15" s="124">
        <v>203110</v>
      </c>
      <c r="B15" t="s">
        <v>1373</v>
      </c>
      <c r="C15" s="124"/>
    </row>
    <row r="16" spans="1:3" ht="12.75">
      <c r="A16" s="124">
        <v>203120</v>
      </c>
      <c r="B16" t="s">
        <v>1374</v>
      </c>
      <c r="C16" s="124"/>
    </row>
    <row r="17" spans="1:3" ht="12.75">
      <c r="A17" s="124">
        <v>203130</v>
      </c>
      <c r="B17" t="s">
        <v>5033</v>
      </c>
      <c r="C17" s="124"/>
    </row>
    <row r="18" spans="1:3" ht="12.75">
      <c r="A18" s="124">
        <v>203200</v>
      </c>
      <c r="B18" t="s">
        <v>1380</v>
      </c>
      <c r="C18" s="124"/>
    </row>
    <row r="19" spans="1:3" ht="12.75">
      <c r="A19" s="124">
        <v>203210</v>
      </c>
      <c r="B19" t="s">
        <v>1373</v>
      </c>
      <c r="C19" s="124"/>
    </row>
    <row r="20" spans="1:3" ht="12.75">
      <c r="A20" s="124">
        <v>203220</v>
      </c>
      <c r="B20" t="s">
        <v>1374</v>
      </c>
      <c r="C20" s="124"/>
    </row>
    <row r="21" spans="1:3" ht="12.75">
      <c r="A21" s="124">
        <v>203230</v>
      </c>
      <c r="B21" t="s">
        <v>5033</v>
      </c>
      <c r="C21" s="124"/>
    </row>
    <row r="22" spans="1:3" ht="12.75">
      <c r="A22" s="124">
        <v>203300</v>
      </c>
      <c r="B22" t="s">
        <v>1381</v>
      </c>
      <c r="C22" s="124"/>
    </row>
    <row r="23" spans="1:3" ht="12.75">
      <c r="A23" s="124">
        <v>203310</v>
      </c>
      <c r="B23" t="s">
        <v>1373</v>
      </c>
      <c r="C23" s="124"/>
    </row>
    <row r="24" spans="1:3" ht="12.75">
      <c r="A24" s="124">
        <v>203320</v>
      </c>
      <c r="B24" t="s">
        <v>1374</v>
      </c>
      <c r="C24" s="124"/>
    </row>
    <row r="25" spans="1:3" ht="12.75">
      <c r="A25" s="124">
        <v>203400</v>
      </c>
      <c r="B25" t="s">
        <v>1382</v>
      </c>
      <c r="C25" s="124"/>
    </row>
    <row r="26" spans="1:3" ht="12.75">
      <c r="A26" s="124">
        <v>203410</v>
      </c>
      <c r="B26" t="s">
        <v>1383</v>
      </c>
      <c r="C26" s="124"/>
    </row>
    <row r="27" spans="1:3" ht="12.75">
      <c r="A27" s="124">
        <v>203420</v>
      </c>
      <c r="B27" t="s">
        <v>1384</v>
      </c>
      <c r="C27" s="124"/>
    </row>
    <row r="28" spans="1:3" ht="12.75">
      <c r="A28" s="124">
        <v>203500</v>
      </c>
      <c r="B28" t="s">
        <v>648</v>
      </c>
      <c r="C28" s="124"/>
    </row>
    <row r="29" spans="1:3" ht="12.75">
      <c r="A29" s="124">
        <v>203510</v>
      </c>
      <c r="B29" t="s">
        <v>1373</v>
      </c>
      <c r="C29" s="124"/>
    </row>
    <row r="30" spans="1:3" ht="12.75">
      <c r="A30" s="124">
        <v>203520</v>
      </c>
      <c r="B30" t="s">
        <v>1374</v>
      </c>
      <c r="C30" s="124"/>
    </row>
    <row r="31" spans="1:3" ht="12.75">
      <c r="A31" s="124">
        <v>203600</v>
      </c>
      <c r="B31" t="s">
        <v>649</v>
      </c>
      <c r="C31" s="124"/>
    </row>
    <row r="32" spans="1:3" ht="12.75">
      <c r="A32" s="124">
        <v>203610</v>
      </c>
      <c r="B32" t="s">
        <v>650</v>
      </c>
      <c r="C32" s="124"/>
    </row>
    <row r="33" spans="1:3" ht="12.75">
      <c r="A33" s="124">
        <v>203620</v>
      </c>
      <c r="B33" t="s">
        <v>651</v>
      </c>
      <c r="C33" s="124"/>
    </row>
    <row r="34" spans="1:3" ht="12.75">
      <c r="A34" s="124">
        <v>204000</v>
      </c>
      <c r="B34" t="s">
        <v>1385</v>
      </c>
      <c r="C34" s="124"/>
    </row>
    <row r="35" spans="1:3" ht="12.75">
      <c r="A35" s="124">
        <v>205000</v>
      </c>
      <c r="B35" t="s">
        <v>1386</v>
      </c>
      <c r="C35" s="124"/>
    </row>
    <row r="36" spans="1:3" ht="12.75">
      <c r="A36" s="124">
        <v>205100</v>
      </c>
      <c r="B36" t="s">
        <v>1387</v>
      </c>
      <c r="C36" s="124"/>
    </row>
    <row r="37" spans="1:3" ht="12.75">
      <c r="A37" s="124">
        <v>205200</v>
      </c>
      <c r="B37" t="s">
        <v>1388</v>
      </c>
      <c r="C37" s="124"/>
    </row>
    <row r="38" spans="1:3" ht="12.75">
      <c r="A38" s="124">
        <v>205300</v>
      </c>
      <c r="B38" t="s">
        <v>1389</v>
      </c>
      <c r="C38" s="124"/>
    </row>
    <row r="39" spans="1:3" ht="12.75">
      <c r="A39" s="124">
        <v>205310</v>
      </c>
      <c r="B39" t="s">
        <v>1390</v>
      </c>
      <c r="C39" s="124"/>
    </row>
    <row r="40" spans="1:3" ht="12.75">
      <c r="A40" s="124">
        <v>205320</v>
      </c>
      <c r="B40" t="s">
        <v>1391</v>
      </c>
      <c r="C40" s="124"/>
    </row>
    <row r="41" spans="1:3" ht="12.75">
      <c r="A41" s="124">
        <v>205330</v>
      </c>
      <c r="B41" t="s">
        <v>1392</v>
      </c>
      <c r="C41" s="124"/>
    </row>
    <row r="42" spans="1:3" ht="12.75">
      <c r="A42" s="124">
        <v>205340</v>
      </c>
      <c r="B42" t="s">
        <v>1389</v>
      </c>
      <c r="C42" s="124"/>
    </row>
    <row r="43" spans="1:3" ht="12.75">
      <c r="A43" s="124">
        <v>206000</v>
      </c>
      <c r="B43" t="s">
        <v>1393</v>
      </c>
      <c r="C43" s="124"/>
    </row>
    <row r="44" spans="1:3" ht="12.75">
      <c r="A44" s="124">
        <v>206100</v>
      </c>
      <c r="B44" t="s">
        <v>1394</v>
      </c>
      <c r="C44" s="124"/>
    </row>
    <row r="45" spans="1:3" ht="12.75">
      <c r="A45" s="124">
        <v>206110</v>
      </c>
      <c r="B45" t="s">
        <v>1395</v>
      </c>
      <c r="C45" s="124"/>
    </row>
    <row r="46" spans="1:3" ht="12.75">
      <c r="A46" s="124">
        <v>206120</v>
      </c>
      <c r="B46" t="s">
        <v>1396</v>
      </c>
      <c r="C46" s="124"/>
    </row>
    <row r="47" spans="1:3" ht="12.75">
      <c r="A47" s="124">
        <v>206200</v>
      </c>
      <c r="B47" t="s">
        <v>1397</v>
      </c>
      <c r="C47" s="124"/>
    </row>
    <row r="48" spans="1:3" ht="12.75">
      <c r="A48" s="124">
        <v>206210</v>
      </c>
      <c r="B48" t="s">
        <v>1398</v>
      </c>
      <c r="C48" s="124"/>
    </row>
    <row r="49" spans="1:3" ht="12.75">
      <c r="A49" s="124">
        <v>206220</v>
      </c>
      <c r="B49" t="s">
        <v>1399</v>
      </c>
      <c r="C49" s="124"/>
    </row>
    <row r="50" spans="1:3" ht="12.75">
      <c r="A50" s="124">
        <v>207000</v>
      </c>
      <c r="B50" t="s">
        <v>5033</v>
      </c>
      <c r="C50" s="124"/>
    </row>
    <row r="51" spans="1:3" ht="12.75">
      <c r="A51" s="124">
        <v>207100</v>
      </c>
      <c r="B51" t="s">
        <v>5033</v>
      </c>
      <c r="C51" s="124"/>
    </row>
    <row r="52" spans="1:3" ht="12.75">
      <c r="A52" s="124">
        <v>207200</v>
      </c>
      <c r="B52" t="s">
        <v>5033</v>
      </c>
      <c r="C52" s="124"/>
    </row>
    <row r="53" spans="1:3" ht="12.75">
      <c r="A53" s="124">
        <v>207300</v>
      </c>
      <c r="B53" t="s">
        <v>5033</v>
      </c>
      <c r="C53" s="124"/>
    </row>
    <row r="54" spans="1:3" ht="12.75">
      <c r="A54" s="124">
        <v>208000</v>
      </c>
      <c r="B54" t="s">
        <v>1400</v>
      </c>
      <c r="C54" s="124"/>
    </row>
    <row r="55" spans="1:3" ht="12.75">
      <c r="A55" s="124">
        <v>208100</v>
      </c>
      <c r="B55" t="s">
        <v>1387</v>
      </c>
      <c r="C55" s="124"/>
    </row>
    <row r="56" spans="1:3" ht="12.75">
      <c r="A56" s="124">
        <v>208200</v>
      </c>
      <c r="B56" t="s">
        <v>1388</v>
      </c>
      <c r="C56" s="124"/>
    </row>
    <row r="57" spans="1:3" ht="12.75">
      <c r="A57" s="124">
        <v>208300</v>
      </c>
      <c r="B57" t="s">
        <v>1389</v>
      </c>
      <c r="C57" s="124"/>
    </row>
    <row r="58" spans="1:3" ht="12.75">
      <c r="A58" s="124">
        <v>208310</v>
      </c>
      <c r="B58" t="s">
        <v>1390</v>
      </c>
      <c r="C58" s="124"/>
    </row>
    <row r="59" spans="1:3" ht="12.75">
      <c r="A59" s="124">
        <v>208320</v>
      </c>
      <c r="B59" t="s">
        <v>1391</v>
      </c>
      <c r="C59" s="124"/>
    </row>
    <row r="60" spans="1:3" ht="12.75">
      <c r="A60" s="124">
        <v>208330</v>
      </c>
      <c r="B60" t="s">
        <v>1392</v>
      </c>
      <c r="C60" s="124"/>
    </row>
    <row r="61" spans="1:3" ht="12.75">
      <c r="A61" s="124">
        <v>208340</v>
      </c>
      <c r="B61" t="s">
        <v>1389</v>
      </c>
      <c r="C61" s="124"/>
    </row>
    <row r="62" spans="1:3" ht="12.75">
      <c r="A62" s="124">
        <v>208400</v>
      </c>
      <c r="B62" t="s">
        <v>1401</v>
      </c>
      <c r="C62" s="124"/>
    </row>
    <row r="63" spans="1:3" ht="12.75">
      <c r="A63" s="124">
        <v>209000</v>
      </c>
      <c r="B63" t="s">
        <v>1402</v>
      </c>
      <c r="C63" s="124"/>
    </row>
    <row r="64" spans="1:3" ht="12.75">
      <c r="A64" s="124">
        <v>209100</v>
      </c>
      <c r="B64" t="s">
        <v>1387</v>
      </c>
      <c r="C64" s="124"/>
    </row>
    <row r="65" spans="1:3" ht="12.75">
      <c r="A65" s="124">
        <v>209200</v>
      </c>
      <c r="B65" t="s">
        <v>1388</v>
      </c>
      <c r="C65" s="124"/>
    </row>
    <row r="66" spans="1:3" ht="12.75">
      <c r="A66" s="124">
        <v>300000</v>
      </c>
      <c r="B66" t="s">
        <v>1403</v>
      </c>
      <c r="C66" s="124"/>
    </row>
    <row r="67" spans="1:3" ht="12.75">
      <c r="A67" s="124">
        <v>301000</v>
      </c>
      <c r="B67" t="s">
        <v>1404</v>
      </c>
      <c r="C67" s="124"/>
    </row>
    <row r="68" spans="1:3" ht="12.75">
      <c r="A68" s="124">
        <v>301100</v>
      </c>
      <c r="B68" t="s">
        <v>1373</v>
      </c>
      <c r="C68" s="124"/>
    </row>
    <row r="69" spans="1:3" ht="12.75">
      <c r="A69" s="124">
        <v>301200</v>
      </c>
      <c r="B69" t="s">
        <v>1374</v>
      </c>
      <c r="C69" s="124"/>
    </row>
    <row r="70" spans="1:3" ht="12.75">
      <c r="A70" s="124">
        <v>302000</v>
      </c>
      <c r="B70" t="s">
        <v>1405</v>
      </c>
      <c r="C70" s="124"/>
    </row>
    <row r="71" spans="1:3" ht="12.75">
      <c r="A71" s="124">
        <v>302100</v>
      </c>
      <c r="B71" t="s">
        <v>1373</v>
      </c>
      <c r="C71" s="124"/>
    </row>
    <row r="72" spans="1:3" ht="12.75">
      <c r="A72" s="124">
        <v>302200</v>
      </c>
      <c r="B72" t="s">
        <v>1374</v>
      </c>
      <c r="C72" s="124"/>
    </row>
    <row r="73" spans="1:3" ht="12.75">
      <c r="A73" s="124">
        <v>303000</v>
      </c>
      <c r="B73" t="s">
        <v>652</v>
      </c>
      <c r="C73" s="124"/>
    </row>
    <row r="74" spans="1:3" ht="12.75">
      <c r="A74" s="124">
        <v>303100</v>
      </c>
      <c r="B74" t="s">
        <v>1373</v>
      </c>
      <c r="C74" s="124"/>
    </row>
    <row r="75" spans="1:3" ht="12.75">
      <c r="A75" s="124">
        <v>303200</v>
      </c>
      <c r="B75" t="s">
        <v>1374</v>
      </c>
      <c r="C75" s="124"/>
    </row>
    <row r="76" spans="1:3" ht="12.75">
      <c r="A76" s="124">
        <v>304000</v>
      </c>
      <c r="B76" t="s">
        <v>648</v>
      </c>
      <c r="C76" s="124"/>
    </row>
    <row r="77" spans="1:3" ht="12.75">
      <c r="A77" s="124">
        <v>304100</v>
      </c>
      <c r="B77" t="s">
        <v>1373</v>
      </c>
      <c r="C77" s="124"/>
    </row>
    <row r="78" spans="1:3" ht="12.75">
      <c r="A78" s="124">
        <v>304200</v>
      </c>
      <c r="B78" t="s">
        <v>1374</v>
      </c>
      <c r="C78" s="124"/>
    </row>
    <row r="79" spans="1:3" ht="12.75">
      <c r="A79" s="124">
        <v>305000</v>
      </c>
      <c r="B79" t="s">
        <v>653</v>
      </c>
      <c r="C79" s="124"/>
    </row>
    <row r="80" spans="1:3" ht="12.75">
      <c r="A80" s="124">
        <v>305100</v>
      </c>
      <c r="B80" t="s">
        <v>1373</v>
      </c>
      <c r="C80" s="124"/>
    </row>
    <row r="81" spans="1:3" ht="12.75">
      <c r="A81" s="124">
        <v>305200</v>
      </c>
      <c r="B81" t="s">
        <v>1374</v>
      </c>
      <c r="C81" s="124"/>
    </row>
    <row r="82" spans="1:3" ht="12.75">
      <c r="A82" s="124">
        <v>306000</v>
      </c>
      <c r="B82" t="s">
        <v>1393</v>
      </c>
      <c r="C82" s="124"/>
    </row>
    <row r="83" spans="1:3" ht="12.75">
      <c r="A83" s="124">
        <v>306100</v>
      </c>
      <c r="B83" t="s">
        <v>1394</v>
      </c>
      <c r="C83" s="124"/>
    </row>
    <row r="84" spans="1:3" ht="12.75">
      <c r="A84" s="124">
        <v>306200</v>
      </c>
      <c r="B84" t="s">
        <v>1397</v>
      </c>
      <c r="C84" s="124"/>
    </row>
    <row r="85" spans="1:3" ht="12.75">
      <c r="A85" s="124">
        <v>307000</v>
      </c>
      <c r="B85" t="s">
        <v>5033</v>
      </c>
      <c r="C85" s="124"/>
    </row>
    <row r="86" spans="1:3" ht="12.75">
      <c r="A86" s="124">
        <v>307100</v>
      </c>
      <c r="B86" t="s">
        <v>5033</v>
      </c>
      <c r="C86" s="124"/>
    </row>
    <row r="87" spans="1:3" ht="12.75">
      <c r="A87" s="124">
        <v>307200</v>
      </c>
      <c r="B87" t="s">
        <v>5033</v>
      </c>
      <c r="C87" s="124"/>
    </row>
    <row r="88" spans="1:3" ht="12.75">
      <c r="A88" s="124">
        <v>400000</v>
      </c>
      <c r="B88" t="s">
        <v>1406</v>
      </c>
      <c r="C88" s="124"/>
    </row>
    <row r="89" spans="1:3" ht="12.75">
      <c r="A89" s="124">
        <v>401000</v>
      </c>
      <c r="B89" t="s">
        <v>1407</v>
      </c>
      <c r="C89" s="124"/>
    </row>
    <row r="90" spans="1:3" ht="12.75">
      <c r="A90" s="124">
        <v>401100</v>
      </c>
      <c r="B90" t="s">
        <v>1408</v>
      </c>
      <c r="C90" s="124"/>
    </row>
    <row r="91" spans="1:3" ht="12.75">
      <c r="A91" s="124">
        <v>401101</v>
      </c>
      <c r="B91" t="s">
        <v>1409</v>
      </c>
      <c r="C91" s="124"/>
    </row>
    <row r="92" spans="1:3" ht="12.75">
      <c r="A92" s="124">
        <v>401102</v>
      </c>
      <c r="B92" t="s">
        <v>1410</v>
      </c>
      <c r="C92" s="124"/>
    </row>
    <row r="93" spans="1:3" ht="12.75">
      <c r="A93" s="124">
        <v>401103</v>
      </c>
      <c r="B93" t="s">
        <v>1411</v>
      </c>
      <c r="C93" s="124"/>
    </row>
    <row r="94" spans="1:3" ht="12.75">
      <c r="A94" s="124">
        <v>401104</v>
      </c>
      <c r="B94" t="s">
        <v>1412</v>
      </c>
      <c r="C94" s="124"/>
    </row>
    <row r="95" spans="1:3" ht="12.75">
      <c r="A95" s="124">
        <v>401200</v>
      </c>
      <c r="B95" t="s">
        <v>1413</v>
      </c>
      <c r="C95" s="124"/>
    </row>
    <row r="96" spans="1:3" ht="12.75">
      <c r="A96" s="124">
        <v>401201</v>
      </c>
      <c r="B96" t="s">
        <v>1409</v>
      </c>
      <c r="C96" s="124"/>
    </row>
    <row r="97" spans="1:3" ht="12.75">
      <c r="A97" s="124">
        <v>401202</v>
      </c>
      <c r="B97" t="s">
        <v>1410</v>
      </c>
      <c r="C97" s="124"/>
    </row>
    <row r="98" spans="1:3" ht="12.75">
      <c r="A98" s="124">
        <v>401203</v>
      </c>
      <c r="B98" t="s">
        <v>1411</v>
      </c>
      <c r="C98" s="124"/>
    </row>
    <row r="99" spans="1:3" ht="12.75">
      <c r="A99" s="124">
        <v>401204</v>
      </c>
      <c r="B99" t="s">
        <v>1412</v>
      </c>
      <c r="C99" s="124"/>
    </row>
    <row r="100" spans="1:3" ht="12.75">
      <c r="A100" s="124">
        <v>402000</v>
      </c>
      <c r="B100" t="s">
        <v>1414</v>
      </c>
      <c r="C100" s="124"/>
    </row>
    <row r="101" spans="1:3" ht="12.75">
      <c r="A101" s="124">
        <v>402100</v>
      </c>
      <c r="B101" t="s">
        <v>1415</v>
      </c>
      <c r="C101" s="124"/>
    </row>
    <row r="102" spans="1:3" ht="12.75">
      <c r="A102" s="124">
        <v>402101</v>
      </c>
      <c r="B102" t="s">
        <v>1409</v>
      </c>
      <c r="C102" s="124"/>
    </row>
    <row r="103" spans="1:3" ht="12.75">
      <c r="A103" s="124">
        <v>402102</v>
      </c>
      <c r="B103" t="s">
        <v>1410</v>
      </c>
      <c r="C103" s="124"/>
    </row>
    <row r="104" spans="1:3" ht="12.75">
      <c r="A104" s="124">
        <v>402103</v>
      </c>
      <c r="B104" t="s">
        <v>1411</v>
      </c>
      <c r="C104" s="124"/>
    </row>
    <row r="105" spans="1:3" ht="12.75">
      <c r="A105" s="124">
        <v>402104</v>
      </c>
      <c r="B105" t="s">
        <v>1412</v>
      </c>
      <c r="C105" s="124"/>
    </row>
    <row r="106" spans="1:3" ht="12.75">
      <c r="A106" s="124">
        <v>402200</v>
      </c>
      <c r="B106" t="s">
        <v>1416</v>
      </c>
      <c r="C106" s="124"/>
    </row>
    <row r="107" spans="1:3" ht="12.75">
      <c r="A107" s="124">
        <v>402201</v>
      </c>
      <c r="B107" t="s">
        <v>1409</v>
      </c>
      <c r="C107" s="124"/>
    </row>
    <row r="108" spans="1:3" ht="12.75">
      <c r="A108" s="124">
        <v>402202</v>
      </c>
      <c r="B108" t="s">
        <v>1410</v>
      </c>
      <c r="C108" s="124"/>
    </row>
    <row r="109" spans="1:3" ht="12.75">
      <c r="A109" s="124">
        <v>402203</v>
      </c>
      <c r="B109" t="s">
        <v>1411</v>
      </c>
      <c r="C109" s="124"/>
    </row>
    <row r="110" spans="1:3" ht="12.75">
      <c r="A110" s="124">
        <v>402204</v>
      </c>
      <c r="B110" t="s">
        <v>1412</v>
      </c>
      <c r="C110" s="124"/>
    </row>
    <row r="111" spans="1:3" ht="12.75">
      <c r="A111" s="124">
        <v>500000</v>
      </c>
      <c r="B111" t="s">
        <v>1385</v>
      </c>
      <c r="C111" s="124"/>
    </row>
    <row r="112" spans="1:3" ht="12.75">
      <c r="A112" s="124">
        <v>501000</v>
      </c>
      <c r="B112" t="s">
        <v>1417</v>
      </c>
      <c r="C112" s="124"/>
    </row>
    <row r="113" spans="1:3" ht="12.75">
      <c r="A113" s="124">
        <v>502000</v>
      </c>
      <c r="B113" t="s">
        <v>1418</v>
      </c>
      <c r="C113" s="124"/>
    </row>
    <row r="114" spans="1:3" ht="12.75">
      <c r="A114" s="124">
        <v>504000</v>
      </c>
      <c r="B114" t="s">
        <v>1419</v>
      </c>
      <c r="C114" s="124"/>
    </row>
    <row r="115" spans="1:3" ht="12.75">
      <c r="A115" s="124">
        <v>505000</v>
      </c>
      <c r="B115" t="s">
        <v>1420</v>
      </c>
      <c r="C115" s="124"/>
    </row>
    <row r="116" spans="1:3" ht="12.75">
      <c r="A116" s="124">
        <v>600000</v>
      </c>
      <c r="B116" t="s">
        <v>1421</v>
      </c>
      <c r="C116" s="124"/>
    </row>
    <row r="117" spans="1:3" ht="12.75">
      <c r="A117" s="124">
        <v>601000</v>
      </c>
      <c r="B117" t="s">
        <v>1393</v>
      </c>
      <c r="C117" s="124"/>
    </row>
    <row r="118" spans="1:3" ht="12.75">
      <c r="A118" s="124">
        <v>601100</v>
      </c>
      <c r="B118" t="s">
        <v>1394</v>
      </c>
      <c r="C118" s="124"/>
    </row>
    <row r="119" spans="1:3" ht="12.75">
      <c r="A119" s="124">
        <v>601110</v>
      </c>
      <c r="B119" t="s">
        <v>1395</v>
      </c>
      <c r="C119" s="124"/>
    </row>
    <row r="120" spans="1:3" ht="12.75">
      <c r="A120" s="124">
        <v>601120</v>
      </c>
      <c r="B120" t="s">
        <v>1396</v>
      </c>
      <c r="C120" s="124"/>
    </row>
    <row r="121" spans="1:3" ht="12.75">
      <c r="A121" s="124">
        <v>601200</v>
      </c>
      <c r="B121" t="s">
        <v>1397</v>
      </c>
      <c r="C121" s="124"/>
    </row>
    <row r="122" spans="1:3" ht="12.75">
      <c r="A122" s="124">
        <v>601210</v>
      </c>
      <c r="B122" t="s">
        <v>1398</v>
      </c>
      <c r="C122" s="124"/>
    </row>
    <row r="123" spans="1:3" ht="12.75">
      <c r="A123" s="124">
        <v>601220</v>
      </c>
      <c r="B123" t="s">
        <v>1399</v>
      </c>
      <c r="C123" s="124"/>
    </row>
    <row r="124" spans="1:3" ht="12.75">
      <c r="A124" s="124">
        <v>602000</v>
      </c>
      <c r="B124" t="s">
        <v>1422</v>
      </c>
      <c r="C124" s="124"/>
    </row>
    <row r="125" spans="1:3" ht="12.75">
      <c r="A125" s="124">
        <v>602100</v>
      </c>
      <c r="B125" t="s">
        <v>1387</v>
      </c>
      <c r="C125" s="124"/>
    </row>
    <row r="126" spans="1:3" ht="12.75">
      <c r="A126" s="124">
        <v>602200</v>
      </c>
      <c r="B126" t="s">
        <v>1388</v>
      </c>
      <c r="C126" s="124"/>
    </row>
    <row r="127" spans="1:3" ht="12.75">
      <c r="A127" s="124">
        <v>602300</v>
      </c>
      <c r="B127" t="s">
        <v>1389</v>
      </c>
      <c r="C127" s="124"/>
    </row>
    <row r="128" spans="1:3" ht="12.75">
      <c r="A128" s="124">
        <v>602301</v>
      </c>
      <c r="B128" t="s">
        <v>1390</v>
      </c>
      <c r="C128" s="124"/>
    </row>
    <row r="129" spans="1:3" ht="12.75">
      <c r="A129" s="124">
        <v>602302</v>
      </c>
      <c r="B129" t="s">
        <v>1391</v>
      </c>
      <c r="C129" s="124"/>
    </row>
    <row r="130" spans="1:3" ht="12.75">
      <c r="A130" s="124">
        <v>602303</v>
      </c>
      <c r="B130" t="s">
        <v>1392</v>
      </c>
      <c r="C130" s="124"/>
    </row>
    <row r="131" spans="1:3" ht="12.75">
      <c r="A131" s="124">
        <v>602304</v>
      </c>
      <c r="B131" t="s">
        <v>1389</v>
      </c>
      <c r="C131" s="124"/>
    </row>
    <row r="132" spans="1:3" ht="12.75">
      <c r="A132" s="124">
        <v>602400</v>
      </c>
      <c r="B132" t="s">
        <v>1401</v>
      </c>
      <c r="C132" s="124"/>
    </row>
    <row r="133" spans="1:3" ht="12.75">
      <c r="A133" s="124">
        <v>603000</v>
      </c>
      <c r="B133" t="s">
        <v>1382</v>
      </c>
      <c r="C133" s="124"/>
    </row>
    <row r="134" spans="1:3" ht="12.75">
      <c r="A134" s="124">
        <v>604000</v>
      </c>
      <c r="B134" t="s">
        <v>1402</v>
      </c>
      <c r="C134" s="124"/>
    </row>
    <row r="135" spans="1:3" ht="12.75">
      <c r="A135" s="124">
        <v>604100</v>
      </c>
      <c r="B135" t="s">
        <v>1387</v>
      </c>
      <c r="C135" s="124"/>
    </row>
    <row r="136" spans="1:3" ht="12.75">
      <c r="A136" s="124">
        <v>604200</v>
      </c>
      <c r="B136" t="s">
        <v>1388</v>
      </c>
      <c r="C136" s="124"/>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24" customWidth="1"/>
  </cols>
  <sheetData>
    <row r="1" spans="1:2" ht="12.75">
      <c r="A1" s="124">
        <v>2000</v>
      </c>
      <c r="B1" t="s">
        <v>4986</v>
      </c>
    </row>
    <row r="2" spans="1:2" ht="12.75">
      <c r="A2" s="124">
        <v>2100</v>
      </c>
      <c r="B2" t="s">
        <v>4987</v>
      </c>
    </row>
    <row r="3" spans="1:2" ht="12.75">
      <c r="A3" s="124">
        <v>2110</v>
      </c>
      <c r="B3" t="s">
        <v>4988</v>
      </c>
    </row>
    <row r="4" spans="1:2" ht="12.75">
      <c r="A4" s="124">
        <v>2111</v>
      </c>
      <c r="B4" t="s">
        <v>4989</v>
      </c>
    </row>
    <row r="5" spans="1:2" ht="12.75">
      <c r="A5" s="124">
        <v>2112</v>
      </c>
      <c r="B5" t="s">
        <v>3077</v>
      </c>
    </row>
    <row r="6" spans="1:2" ht="12.75">
      <c r="A6" s="124">
        <v>2120</v>
      </c>
      <c r="B6" t="s">
        <v>4990</v>
      </c>
    </row>
    <row r="7" spans="1:2" ht="12.75">
      <c r="A7" s="124">
        <v>2200</v>
      </c>
      <c r="B7" t="s">
        <v>4991</v>
      </c>
    </row>
    <row r="8" spans="1:2" ht="12.75">
      <c r="A8" s="124">
        <v>2210</v>
      </c>
      <c r="B8" t="s">
        <v>4992</v>
      </c>
    </row>
    <row r="9" spans="1:2" ht="12.75">
      <c r="A9" s="124">
        <v>2220</v>
      </c>
      <c r="B9" t="s">
        <v>3998</v>
      </c>
    </row>
    <row r="10" spans="1:2" ht="12.75">
      <c r="A10" s="124">
        <v>2230</v>
      </c>
      <c r="B10" t="s">
        <v>3990</v>
      </c>
    </row>
    <row r="11" spans="1:2" ht="12.75">
      <c r="A11" s="124">
        <v>2240</v>
      </c>
      <c r="B11" t="s">
        <v>4644</v>
      </c>
    </row>
    <row r="12" spans="1:2" ht="12.75">
      <c r="A12" s="124">
        <v>2250</v>
      </c>
      <c r="B12" t="s">
        <v>4027</v>
      </c>
    </row>
    <row r="13" spans="1:2" ht="12.75">
      <c r="A13" s="124">
        <v>2260</v>
      </c>
      <c r="B13" t="s">
        <v>4993</v>
      </c>
    </row>
    <row r="14" spans="1:2" ht="12.75">
      <c r="A14" s="124">
        <v>2270</v>
      </c>
      <c r="B14" t="s">
        <v>3991</v>
      </c>
    </row>
    <row r="15" spans="1:2" ht="12.75">
      <c r="A15" s="124">
        <v>2271</v>
      </c>
      <c r="B15" t="s">
        <v>4994</v>
      </c>
    </row>
    <row r="16" spans="1:2" ht="12.75">
      <c r="A16" s="124">
        <v>2272</v>
      </c>
      <c r="B16" t="s">
        <v>4995</v>
      </c>
    </row>
    <row r="17" spans="1:2" ht="12.75">
      <c r="A17" s="124">
        <v>2273</v>
      </c>
      <c r="B17" t="s">
        <v>4996</v>
      </c>
    </row>
    <row r="18" spans="1:2" ht="12.75">
      <c r="A18" s="124">
        <v>2274</v>
      </c>
      <c r="B18" t="s">
        <v>4997</v>
      </c>
    </row>
    <row r="19" spans="1:2" ht="12.75">
      <c r="A19" s="124">
        <v>2275</v>
      </c>
      <c r="B19" t="s">
        <v>4998</v>
      </c>
    </row>
    <row r="20" spans="1:2" ht="12.75">
      <c r="A20" s="124">
        <v>2276</v>
      </c>
      <c r="B20" t="s">
        <v>932</v>
      </c>
    </row>
    <row r="21" spans="1:2" ht="12.75">
      <c r="A21" s="124">
        <v>2280</v>
      </c>
      <c r="B21" t="s">
        <v>5019</v>
      </c>
    </row>
    <row r="22" spans="1:2" ht="12.75">
      <c r="A22" s="124">
        <v>2281</v>
      </c>
      <c r="B22" t="s">
        <v>4024</v>
      </c>
    </row>
    <row r="23" spans="1:2" ht="12.75">
      <c r="A23" s="124">
        <v>2282</v>
      </c>
      <c r="B23" t="s">
        <v>4025</v>
      </c>
    </row>
    <row r="24" spans="1:2" ht="12.75">
      <c r="A24" s="124">
        <v>2400</v>
      </c>
      <c r="B24" t="s">
        <v>4999</v>
      </c>
    </row>
    <row r="25" spans="1:2" ht="12.75">
      <c r="A25" s="124">
        <v>2410</v>
      </c>
      <c r="B25" t="s">
        <v>5000</v>
      </c>
    </row>
    <row r="26" spans="1:2" ht="12.75">
      <c r="A26" s="124">
        <v>2420</v>
      </c>
      <c r="B26" t="s">
        <v>5001</v>
      </c>
    </row>
    <row r="27" spans="1:2" ht="12.75">
      <c r="A27" s="124">
        <v>2600</v>
      </c>
      <c r="B27" t="s">
        <v>5002</v>
      </c>
    </row>
    <row r="28" spans="1:2" ht="12.75">
      <c r="A28" s="124">
        <v>2610</v>
      </c>
      <c r="B28" t="s">
        <v>5003</v>
      </c>
    </row>
    <row r="29" spans="1:2" ht="12.75">
      <c r="A29" s="124">
        <v>2620</v>
      </c>
      <c r="B29" t="s">
        <v>4003</v>
      </c>
    </row>
    <row r="30" spans="1:2" ht="12.75">
      <c r="A30" s="124">
        <v>2630</v>
      </c>
      <c r="B30" t="s">
        <v>5020</v>
      </c>
    </row>
    <row r="31" spans="1:2" ht="12.75">
      <c r="A31" s="124">
        <v>2700</v>
      </c>
      <c r="B31" t="s">
        <v>5004</v>
      </c>
    </row>
    <row r="32" spans="1:2" ht="12.75">
      <c r="A32" s="124">
        <v>2710</v>
      </c>
      <c r="B32" t="s">
        <v>5005</v>
      </c>
    </row>
    <row r="33" spans="1:2" ht="12.75">
      <c r="A33" s="124">
        <v>2720</v>
      </c>
      <c r="B33" t="s">
        <v>5006</v>
      </c>
    </row>
    <row r="34" spans="1:2" ht="12.75">
      <c r="A34" s="124">
        <v>2730</v>
      </c>
      <c r="B34" t="s">
        <v>5007</v>
      </c>
    </row>
    <row r="35" spans="1:2" ht="12.75">
      <c r="A35" s="124">
        <v>2800</v>
      </c>
      <c r="B35" t="s">
        <v>5021</v>
      </c>
    </row>
    <row r="36" spans="1:2" ht="12.75">
      <c r="A36" s="124">
        <v>2900</v>
      </c>
      <c r="B36" t="s">
        <v>5033</v>
      </c>
    </row>
    <row r="37" spans="1:2" ht="12.75">
      <c r="A37" s="124">
        <v>3000</v>
      </c>
      <c r="B37" t="s">
        <v>5009</v>
      </c>
    </row>
    <row r="38" spans="1:2" ht="12.75">
      <c r="A38" s="124">
        <v>3100</v>
      </c>
      <c r="B38" t="s">
        <v>3992</v>
      </c>
    </row>
    <row r="39" spans="1:2" ht="12.75">
      <c r="A39" s="124">
        <v>3110</v>
      </c>
      <c r="B39" t="s">
        <v>3999</v>
      </c>
    </row>
    <row r="40" spans="1:2" ht="12.75">
      <c r="A40" s="124">
        <v>3120</v>
      </c>
      <c r="B40" t="s">
        <v>4009</v>
      </c>
    </row>
    <row r="41" spans="1:2" ht="12.75">
      <c r="A41" s="124">
        <v>3121</v>
      </c>
      <c r="B41" t="s">
        <v>5010</v>
      </c>
    </row>
    <row r="42" spans="1:2" ht="12.75">
      <c r="A42" s="124">
        <v>3122</v>
      </c>
      <c r="B42" t="s">
        <v>5011</v>
      </c>
    </row>
    <row r="43" spans="1:2" ht="12.75">
      <c r="A43" s="124">
        <v>3130</v>
      </c>
      <c r="B43" t="s">
        <v>4019</v>
      </c>
    </row>
    <row r="44" spans="1:2" ht="12.75">
      <c r="A44" s="124">
        <v>3131</v>
      </c>
      <c r="B44" t="s">
        <v>5012</v>
      </c>
    </row>
    <row r="45" spans="1:2" ht="12.75">
      <c r="A45" s="124">
        <v>3132</v>
      </c>
      <c r="B45" t="s">
        <v>5013</v>
      </c>
    </row>
    <row r="46" spans="1:2" ht="12.75">
      <c r="A46" s="124">
        <v>3140</v>
      </c>
      <c r="B46" t="s">
        <v>4020</v>
      </c>
    </row>
    <row r="47" spans="1:2" ht="12.75">
      <c r="A47" s="124">
        <v>3141</v>
      </c>
      <c r="B47" t="s">
        <v>5014</v>
      </c>
    </row>
    <row r="48" spans="1:2" ht="12.75">
      <c r="A48" s="124">
        <v>3142</v>
      </c>
      <c r="B48" t="s">
        <v>5015</v>
      </c>
    </row>
    <row r="49" spans="1:2" ht="12.75">
      <c r="A49" s="124">
        <v>3143</v>
      </c>
      <c r="B49" t="s">
        <v>5016</v>
      </c>
    </row>
    <row r="50" spans="1:2" ht="12.75">
      <c r="A50" s="124">
        <v>3150</v>
      </c>
      <c r="B50" t="s">
        <v>4000</v>
      </c>
    </row>
    <row r="51" spans="1:2" ht="12.75">
      <c r="A51" s="124">
        <v>3160</v>
      </c>
      <c r="B51" t="s">
        <v>5017</v>
      </c>
    </row>
    <row r="52" spans="1:2" ht="12.75">
      <c r="A52" s="124">
        <v>3200</v>
      </c>
      <c r="B52" t="s">
        <v>3993</v>
      </c>
    </row>
    <row r="53" spans="1:2" ht="12.75">
      <c r="A53" s="124">
        <v>3210</v>
      </c>
      <c r="B53" t="s">
        <v>4004</v>
      </c>
    </row>
    <row r="54" spans="1:2" ht="12.75">
      <c r="A54" s="124">
        <v>3220</v>
      </c>
      <c r="B54" t="s">
        <v>5018</v>
      </c>
    </row>
    <row r="55" spans="1:2" ht="12.75">
      <c r="A55" s="124">
        <v>3230</v>
      </c>
      <c r="B55" t="s">
        <v>5022</v>
      </c>
    </row>
    <row r="56" spans="1:2" ht="12.75">
      <c r="A56" s="124">
        <v>3240</v>
      </c>
      <c r="B56" t="s">
        <v>4005</v>
      </c>
    </row>
    <row r="57" spans="1:2" ht="12.75">
      <c r="A57" s="124">
        <v>9000</v>
      </c>
      <c r="B57" t="s">
        <v>5008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50390625" style="0" customWidth="1"/>
  </cols>
  <sheetData>
    <row r="1" spans="1:2" ht="12.75">
      <c r="A1" s="127">
        <v>4000</v>
      </c>
      <c r="B1" s="128" t="s">
        <v>928</v>
      </c>
    </row>
    <row r="2" spans="1:2" ht="12.75">
      <c r="A2" s="127">
        <v>4100</v>
      </c>
      <c r="B2" s="128" t="s">
        <v>929</v>
      </c>
    </row>
    <row r="3" spans="1:2" ht="12.75">
      <c r="A3" s="127">
        <v>4110</v>
      </c>
      <c r="B3" s="128" t="s">
        <v>1423</v>
      </c>
    </row>
    <row r="4" spans="1:2" ht="12.75">
      <c r="A4" s="127">
        <v>4111</v>
      </c>
      <c r="B4" s="128" t="s">
        <v>1424</v>
      </c>
    </row>
    <row r="5" spans="1:2" ht="12.75">
      <c r="A5" s="127">
        <v>4112</v>
      </c>
      <c r="B5" s="128" t="s">
        <v>1425</v>
      </c>
    </row>
    <row r="6" spans="1:2" ht="12.75">
      <c r="A6" s="127">
        <v>4113</v>
      </c>
      <c r="B6" s="128" t="s">
        <v>1426</v>
      </c>
    </row>
    <row r="7" spans="1:2" ht="12.75">
      <c r="A7" s="127">
        <v>4120</v>
      </c>
      <c r="B7" s="128" t="s">
        <v>1427</v>
      </c>
    </row>
    <row r="8" spans="1:2" ht="12.75">
      <c r="A8" s="127">
        <v>4121</v>
      </c>
      <c r="B8" s="128" t="s">
        <v>1428</v>
      </c>
    </row>
    <row r="9" spans="1:2" ht="12.75">
      <c r="A9" s="127">
        <v>4122</v>
      </c>
      <c r="B9" s="128" t="s">
        <v>1429</v>
      </c>
    </row>
    <row r="10" spans="1:2" ht="12.75">
      <c r="A10" s="127">
        <v>4123</v>
      </c>
      <c r="B10" s="128" t="s">
        <v>1430</v>
      </c>
    </row>
    <row r="11" spans="1:2" ht="12.75">
      <c r="A11" s="127">
        <v>4200</v>
      </c>
      <c r="B11" s="128" t="s">
        <v>930</v>
      </c>
    </row>
    <row r="12" spans="1:2" ht="12.75">
      <c r="A12" s="127">
        <v>4210</v>
      </c>
      <c r="B12" s="128" t="s">
        <v>1431</v>
      </c>
    </row>
    <row r="13" spans="1:2" ht="12.75">
      <c r="A13" s="127">
        <v>4220</v>
      </c>
      <c r="B13" s="128" t="s">
        <v>1432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125" defaultRowHeight="12.75"/>
  <cols>
    <col min="1" max="1" width="9.125" style="64" customWidth="1"/>
    <col min="2" max="2" width="9.125" style="77" customWidth="1"/>
    <col min="3" max="3" width="254.625" style="122" customWidth="1"/>
    <col min="4" max="16384" width="9.125" style="64" customWidth="1"/>
  </cols>
  <sheetData>
    <row r="1" spans="2:3" ht="13.5">
      <c r="B1" s="77" t="s">
        <v>2037</v>
      </c>
      <c r="C1" s="122" t="s">
        <v>5105</v>
      </c>
    </row>
    <row r="2" spans="2:3" ht="13.5">
      <c r="B2" s="77" t="s">
        <v>1198</v>
      </c>
      <c r="C2" s="122" t="s">
        <v>5105</v>
      </c>
    </row>
    <row r="3" spans="2:3" ht="13.5">
      <c r="B3" s="77" t="s">
        <v>1199</v>
      </c>
      <c r="C3" s="122" t="s">
        <v>5106</v>
      </c>
    </row>
    <row r="4" spans="2:3" ht="13.5">
      <c r="B4" s="77" t="s">
        <v>1200</v>
      </c>
      <c r="C4" s="122" t="s">
        <v>5107</v>
      </c>
    </row>
    <row r="5" spans="2:3" ht="13.5">
      <c r="B5" s="77" t="s">
        <v>1201</v>
      </c>
      <c r="C5" s="122" t="s">
        <v>5108</v>
      </c>
    </row>
    <row r="6" spans="2:3" ht="13.5">
      <c r="B6" s="77" t="s">
        <v>1202</v>
      </c>
      <c r="C6" s="122" t="s">
        <v>5109</v>
      </c>
    </row>
    <row r="7" spans="2:3" ht="13.5">
      <c r="B7" s="77" t="s">
        <v>1203</v>
      </c>
      <c r="C7" s="122" t="s">
        <v>5110</v>
      </c>
    </row>
    <row r="8" spans="2:3" ht="13.5">
      <c r="B8" s="77" t="s">
        <v>1204</v>
      </c>
      <c r="C8" s="122" t="s">
        <v>5111</v>
      </c>
    </row>
    <row r="9" spans="2:3" ht="13.5">
      <c r="B9" s="77" t="s">
        <v>1205</v>
      </c>
      <c r="C9" s="122" t="s">
        <v>5112</v>
      </c>
    </row>
    <row r="10" spans="2:3" ht="13.5">
      <c r="B10" s="77" t="s">
        <v>1206</v>
      </c>
      <c r="C10" s="122" t="s">
        <v>5113</v>
      </c>
    </row>
    <row r="11" spans="2:3" ht="13.5">
      <c r="B11" s="77" t="s">
        <v>1207</v>
      </c>
      <c r="C11" s="122" t="s">
        <v>5114</v>
      </c>
    </row>
    <row r="12" spans="2:3" ht="13.5">
      <c r="B12" s="77" t="s">
        <v>1208</v>
      </c>
      <c r="C12" s="122" t="s">
        <v>5115</v>
      </c>
    </row>
    <row r="13" spans="2:3" ht="13.5">
      <c r="B13" s="77" t="s">
        <v>1209</v>
      </c>
      <c r="C13" s="122" t="s">
        <v>5116</v>
      </c>
    </row>
    <row r="14" spans="2:3" ht="13.5">
      <c r="B14" s="77" t="s">
        <v>1210</v>
      </c>
      <c r="C14" s="122" t="s">
        <v>5117</v>
      </c>
    </row>
    <row r="15" spans="2:3" ht="13.5">
      <c r="B15" s="77" t="s">
        <v>1211</v>
      </c>
      <c r="C15" s="122" t="s">
        <v>5118</v>
      </c>
    </row>
    <row r="16" spans="2:3" ht="13.5">
      <c r="B16" s="77" t="s">
        <v>1212</v>
      </c>
      <c r="C16" s="122" t="s">
        <v>5119</v>
      </c>
    </row>
    <row r="17" spans="2:3" ht="13.5">
      <c r="B17" s="77" t="s">
        <v>1213</v>
      </c>
      <c r="C17" s="122" t="s">
        <v>5120</v>
      </c>
    </row>
    <row r="18" spans="2:3" ht="13.5">
      <c r="B18" s="77" t="s">
        <v>1214</v>
      </c>
      <c r="C18" s="122" t="s">
        <v>5121</v>
      </c>
    </row>
    <row r="19" spans="2:3" ht="13.5">
      <c r="B19" s="77" t="s">
        <v>1215</v>
      </c>
      <c r="C19" s="122" t="s">
        <v>5122</v>
      </c>
    </row>
    <row r="20" spans="2:3" ht="13.5">
      <c r="B20" s="77" t="s">
        <v>1216</v>
      </c>
      <c r="C20" s="122" t="s">
        <v>3536</v>
      </c>
    </row>
    <row r="21" spans="2:3" ht="13.5">
      <c r="B21" s="77" t="s">
        <v>1217</v>
      </c>
      <c r="C21" s="122" t="s">
        <v>3537</v>
      </c>
    </row>
    <row r="22" spans="2:3" ht="13.5">
      <c r="B22" s="77" t="s">
        <v>1218</v>
      </c>
      <c r="C22" s="122" t="s">
        <v>3538</v>
      </c>
    </row>
    <row r="23" spans="2:3" ht="13.5">
      <c r="B23" s="77" t="s">
        <v>1219</v>
      </c>
      <c r="C23" s="122" t="s">
        <v>3539</v>
      </c>
    </row>
    <row r="24" spans="2:3" ht="13.5">
      <c r="B24" s="77" t="s">
        <v>1220</v>
      </c>
      <c r="C24" s="122" t="s">
        <v>3540</v>
      </c>
    </row>
    <row r="25" spans="2:3" ht="13.5">
      <c r="B25" s="77" t="s">
        <v>1221</v>
      </c>
      <c r="C25" s="122" t="s">
        <v>3541</v>
      </c>
    </row>
    <row r="26" spans="2:3" ht="13.5">
      <c r="B26" s="77" t="s">
        <v>1222</v>
      </c>
      <c r="C26" s="122" t="s">
        <v>3542</v>
      </c>
    </row>
    <row r="27" spans="2:3" ht="13.5">
      <c r="B27" s="77" t="s">
        <v>1223</v>
      </c>
      <c r="C27" s="122" t="s">
        <v>3543</v>
      </c>
    </row>
    <row r="28" spans="2:3" ht="13.5">
      <c r="B28" s="77" t="s">
        <v>1224</v>
      </c>
      <c r="C28" s="122" t="s">
        <v>3544</v>
      </c>
    </row>
    <row r="29" spans="2:3" ht="13.5">
      <c r="B29" s="77" t="s">
        <v>1225</v>
      </c>
      <c r="C29" s="122" t="s">
        <v>3545</v>
      </c>
    </row>
    <row r="30" spans="2:3" ht="13.5">
      <c r="B30" s="77" t="s">
        <v>1226</v>
      </c>
      <c r="C30" s="122" t="s">
        <v>3546</v>
      </c>
    </row>
    <row r="31" spans="2:3" ht="13.5">
      <c r="B31" s="77" t="s">
        <v>1227</v>
      </c>
      <c r="C31" s="122" t="s">
        <v>3547</v>
      </c>
    </row>
    <row r="32" spans="2:3" ht="13.5">
      <c r="B32" s="77" t="s">
        <v>1228</v>
      </c>
      <c r="C32" s="122" t="s">
        <v>3548</v>
      </c>
    </row>
    <row r="33" spans="2:3" ht="13.5">
      <c r="B33" s="77" t="s">
        <v>1229</v>
      </c>
      <c r="C33" s="122" t="s">
        <v>3549</v>
      </c>
    </row>
    <row r="34" spans="2:3" ht="13.5">
      <c r="B34" s="77" t="s">
        <v>1230</v>
      </c>
      <c r="C34" s="122" t="s">
        <v>3550</v>
      </c>
    </row>
    <row r="35" spans="2:3" ht="13.5">
      <c r="B35" s="77" t="s">
        <v>1231</v>
      </c>
      <c r="C35" s="122" t="s">
        <v>5124</v>
      </c>
    </row>
    <row r="36" spans="2:3" ht="13.5">
      <c r="B36" s="77" t="s">
        <v>1232</v>
      </c>
      <c r="C36" s="122" t="s">
        <v>5125</v>
      </c>
    </row>
    <row r="37" spans="2:3" ht="13.5">
      <c r="B37" s="77" t="s">
        <v>1233</v>
      </c>
      <c r="C37" s="122" t="s">
        <v>5126</v>
      </c>
    </row>
    <row r="38" spans="2:3" ht="13.5">
      <c r="B38" s="77" t="s">
        <v>1234</v>
      </c>
      <c r="C38" s="122" t="s">
        <v>5127</v>
      </c>
    </row>
    <row r="39" spans="2:3" ht="13.5">
      <c r="B39" s="77" t="s">
        <v>1235</v>
      </c>
      <c r="C39" s="122" t="s">
        <v>5128</v>
      </c>
    </row>
    <row r="40" spans="2:3" ht="13.5">
      <c r="B40" s="77" t="s">
        <v>1236</v>
      </c>
      <c r="C40" s="122" t="s">
        <v>5129</v>
      </c>
    </row>
    <row r="41" spans="2:3" ht="13.5">
      <c r="B41" s="77" t="s">
        <v>1237</v>
      </c>
      <c r="C41" s="122" t="s">
        <v>5130</v>
      </c>
    </row>
    <row r="42" spans="2:3" ht="13.5">
      <c r="B42" s="77" t="s">
        <v>1238</v>
      </c>
      <c r="C42" s="122" t="s">
        <v>5131</v>
      </c>
    </row>
    <row r="43" spans="2:3" ht="13.5">
      <c r="B43" s="77" t="s">
        <v>1239</v>
      </c>
      <c r="C43" s="122" t="s">
        <v>5132</v>
      </c>
    </row>
    <row r="44" spans="2:3" ht="13.5">
      <c r="B44" s="77" t="s">
        <v>1240</v>
      </c>
      <c r="C44" s="122" t="s">
        <v>5133</v>
      </c>
    </row>
    <row r="45" spans="2:3" ht="13.5">
      <c r="B45" s="77" t="s">
        <v>1241</v>
      </c>
      <c r="C45" s="122" t="s">
        <v>5134</v>
      </c>
    </row>
    <row r="46" spans="2:3" ht="13.5">
      <c r="B46" s="77" t="s">
        <v>1242</v>
      </c>
      <c r="C46" s="122" t="s">
        <v>1243</v>
      </c>
    </row>
    <row r="47" spans="2:3" ht="13.5">
      <c r="B47" s="77" t="s">
        <v>1244</v>
      </c>
      <c r="C47" s="122" t="s">
        <v>5135</v>
      </c>
    </row>
    <row r="48" spans="2:3" ht="13.5">
      <c r="B48" s="77" t="s">
        <v>1245</v>
      </c>
      <c r="C48" s="122" t="s">
        <v>5136</v>
      </c>
    </row>
    <row r="49" spans="2:3" ht="13.5">
      <c r="B49" s="77" t="s">
        <v>1246</v>
      </c>
      <c r="C49" s="122" t="s">
        <v>5137</v>
      </c>
    </row>
    <row r="50" spans="2:3" ht="13.5">
      <c r="B50" s="77" t="s">
        <v>1247</v>
      </c>
      <c r="C50" s="122" t="s">
        <v>1248</v>
      </c>
    </row>
    <row r="51" spans="2:3" ht="13.5">
      <c r="B51" s="77" t="s">
        <v>1249</v>
      </c>
      <c r="C51" s="122" t="s">
        <v>5138</v>
      </c>
    </row>
    <row r="52" spans="2:3" ht="13.5">
      <c r="B52" s="77" t="s">
        <v>1250</v>
      </c>
      <c r="C52" s="122" t="s">
        <v>5139</v>
      </c>
    </row>
    <row r="53" spans="2:3" ht="13.5">
      <c r="B53" s="77" t="s">
        <v>1251</v>
      </c>
      <c r="C53" s="122" t="s">
        <v>5140</v>
      </c>
    </row>
    <row r="54" spans="2:3" ht="13.5">
      <c r="B54" s="77" t="s">
        <v>1252</v>
      </c>
      <c r="C54" s="122" t="s">
        <v>5141</v>
      </c>
    </row>
    <row r="55" spans="2:3" ht="13.5">
      <c r="B55" s="77" t="s">
        <v>1253</v>
      </c>
      <c r="C55" s="122" t="s">
        <v>3566</v>
      </c>
    </row>
    <row r="56" spans="2:3" ht="13.5">
      <c r="B56" s="77" t="s">
        <v>1254</v>
      </c>
      <c r="C56" s="122" t="s">
        <v>3567</v>
      </c>
    </row>
    <row r="57" spans="2:3" ht="13.5">
      <c r="B57" s="77" t="s">
        <v>1255</v>
      </c>
      <c r="C57" s="122" t="s">
        <v>3568</v>
      </c>
    </row>
    <row r="58" spans="2:3" ht="13.5">
      <c r="B58" s="77" t="s">
        <v>1256</v>
      </c>
      <c r="C58" s="122" t="s">
        <v>3569</v>
      </c>
    </row>
    <row r="59" spans="2:3" ht="13.5">
      <c r="B59" s="77" t="s">
        <v>1257</v>
      </c>
      <c r="C59" s="122" t="s">
        <v>3570</v>
      </c>
    </row>
    <row r="60" spans="2:3" ht="13.5">
      <c r="B60" s="77" t="s">
        <v>1258</v>
      </c>
      <c r="C60" s="122" t="s">
        <v>3571</v>
      </c>
    </row>
    <row r="61" spans="2:3" ht="13.5">
      <c r="B61" s="77" t="s">
        <v>1259</v>
      </c>
      <c r="C61" s="122" t="s">
        <v>3572</v>
      </c>
    </row>
    <row r="62" spans="2:3" ht="13.5">
      <c r="B62" s="77" t="s">
        <v>1260</v>
      </c>
      <c r="C62" s="122" t="s">
        <v>3573</v>
      </c>
    </row>
    <row r="63" spans="2:3" ht="13.5">
      <c r="B63" s="77" t="s">
        <v>1261</v>
      </c>
      <c r="C63" s="122" t="s">
        <v>3574</v>
      </c>
    </row>
    <row r="64" spans="2:3" ht="13.5">
      <c r="B64" s="77" t="s">
        <v>1262</v>
      </c>
      <c r="C64" s="122" t="s">
        <v>3575</v>
      </c>
    </row>
    <row r="65" spans="2:3" ht="13.5">
      <c r="B65" s="77" t="s">
        <v>1263</v>
      </c>
      <c r="C65" s="122" t="s">
        <v>3576</v>
      </c>
    </row>
    <row r="66" spans="2:3" ht="13.5">
      <c r="B66" s="77" t="s">
        <v>1264</v>
      </c>
      <c r="C66" s="122" t="s">
        <v>3577</v>
      </c>
    </row>
    <row r="67" spans="2:3" ht="13.5">
      <c r="B67" s="77" t="s">
        <v>1265</v>
      </c>
      <c r="C67" s="122" t="s">
        <v>3578</v>
      </c>
    </row>
    <row r="68" spans="2:3" ht="13.5">
      <c r="B68" s="77" t="s">
        <v>1266</v>
      </c>
      <c r="C68" s="122" t="s">
        <v>3579</v>
      </c>
    </row>
    <row r="69" spans="2:3" ht="13.5">
      <c r="B69" s="77" t="s">
        <v>1267</v>
      </c>
      <c r="C69" s="122" t="s">
        <v>3580</v>
      </c>
    </row>
    <row r="70" spans="2:3" ht="13.5">
      <c r="B70" s="77" t="s">
        <v>1268</v>
      </c>
      <c r="C70" s="122" t="s">
        <v>3581</v>
      </c>
    </row>
    <row r="71" spans="2:3" ht="13.5">
      <c r="B71" s="77" t="s">
        <v>1269</v>
      </c>
      <c r="C71" s="122" t="s">
        <v>3582</v>
      </c>
    </row>
    <row r="72" spans="2:3" ht="13.5">
      <c r="B72" s="77" t="s">
        <v>1270</v>
      </c>
      <c r="C72" s="122" t="s">
        <v>1271</v>
      </c>
    </row>
    <row r="73" spans="2:3" ht="13.5">
      <c r="B73" s="77" t="s">
        <v>1272</v>
      </c>
      <c r="C73" s="122" t="s">
        <v>3583</v>
      </c>
    </row>
    <row r="74" spans="2:3" ht="13.5">
      <c r="B74" s="77" t="s">
        <v>1273</v>
      </c>
      <c r="C74" s="122" t="s">
        <v>301</v>
      </c>
    </row>
    <row r="75" spans="2:3" ht="13.5">
      <c r="B75" s="77" t="s">
        <v>302</v>
      </c>
      <c r="C75" s="122" t="s">
        <v>3585</v>
      </c>
    </row>
    <row r="76" spans="2:3" ht="13.5">
      <c r="B76" s="77" t="s">
        <v>303</v>
      </c>
      <c r="C76" s="122" t="s">
        <v>304</v>
      </c>
    </row>
    <row r="77" spans="2:3" ht="13.5">
      <c r="B77" s="77" t="s">
        <v>305</v>
      </c>
      <c r="C77" s="122" t="s">
        <v>306</v>
      </c>
    </row>
    <row r="78" spans="2:3" ht="13.5">
      <c r="B78" s="77" t="s">
        <v>307</v>
      </c>
      <c r="C78" s="122" t="s">
        <v>308</v>
      </c>
    </row>
    <row r="79" spans="2:3" ht="13.5">
      <c r="B79" s="77" t="s">
        <v>309</v>
      </c>
      <c r="C79" s="122" t="s">
        <v>310</v>
      </c>
    </row>
    <row r="80" spans="2:3" ht="13.5">
      <c r="B80" s="77" t="s">
        <v>311</v>
      </c>
      <c r="C80" s="122" t="s">
        <v>312</v>
      </c>
    </row>
    <row r="81" spans="2:3" ht="13.5">
      <c r="B81" s="77" t="s">
        <v>313</v>
      </c>
      <c r="C81" s="122" t="s">
        <v>3687</v>
      </c>
    </row>
    <row r="82" spans="2:3" ht="13.5">
      <c r="B82" s="77" t="s">
        <v>314</v>
      </c>
      <c r="C82" s="122" t="s">
        <v>3152</v>
      </c>
    </row>
    <row r="83" spans="2:3" ht="13.5">
      <c r="B83" s="77" t="s">
        <v>315</v>
      </c>
      <c r="C83" s="122" t="s">
        <v>316</v>
      </c>
    </row>
    <row r="84" spans="2:3" ht="13.5">
      <c r="B84" s="77" t="s">
        <v>317</v>
      </c>
      <c r="C84" s="122" t="s">
        <v>3586</v>
      </c>
    </row>
    <row r="85" spans="2:3" ht="13.5">
      <c r="B85" s="77" t="s">
        <v>318</v>
      </c>
      <c r="C85" s="122" t="s">
        <v>3587</v>
      </c>
    </row>
    <row r="86" spans="2:3" ht="13.5">
      <c r="B86" s="77" t="s">
        <v>319</v>
      </c>
      <c r="C86" s="122" t="s">
        <v>3588</v>
      </c>
    </row>
    <row r="87" spans="2:3" ht="13.5">
      <c r="B87" s="77" t="s">
        <v>320</v>
      </c>
      <c r="C87" s="122" t="s">
        <v>5142</v>
      </c>
    </row>
    <row r="88" spans="2:3" ht="13.5">
      <c r="B88" s="77" t="s">
        <v>321</v>
      </c>
      <c r="C88" s="122" t="s">
        <v>5143</v>
      </c>
    </row>
    <row r="89" spans="2:3" ht="13.5">
      <c r="B89" s="77" t="s">
        <v>322</v>
      </c>
      <c r="C89" s="122" t="s">
        <v>5144</v>
      </c>
    </row>
    <row r="90" spans="2:3" ht="13.5">
      <c r="B90" s="77" t="s">
        <v>323</v>
      </c>
      <c r="C90" s="122" t="s">
        <v>5145</v>
      </c>
    </row>
    <row r="91" spans="2:3" ht="13.5">
      <c r="B91" s="77" t="s">
        <v>324</v>
      </c>
      <c r="C91" s="122" t="s">
        <v>5146</v>
      </c>
    </row>
    <row r="92" spans="2:3" ht="13.5">
      <c r="B92" s="77" t="s">
        <v>325</v>
      </c>
      <c r="C92" s="122" t="s">
        <v>5147</v>
      </c>
    </row>
    <row r="93" spans="2:3" ht="13.5">
      <c r="B93" s="77" t="s">
        <v>326</v>
      </c>
      <c r="C93" s="122" t="s">
        <v>5148</v>
      </c>
    </row>
    <row r="94" spans="2:3" ht="13.5">
      <c r="B94" s="77" t="s">
        <v>327</v>
      </c>
      <c r="C94" s="122" t="s">
        <v>5149</v>
      </c>
    </row>
    <row r="95" spans="2:3" ht="13.5">
      <c r="B95" s="77" t="s">
        <v>328</v>
      </c>
      <c r="C95" s="122" t="s">
        <v>5150</v>
      </c>
    </row>
    <row r="96" spans="2:3" ht="13.5">
      <c r="B96" s="77" t="s">
        <v>329</v>
      </c>
      <c r="C96" s="122" t="s">
        <v>5151</v>
      </c>
    </row>
    <row r="97" spans="2:3" ht="13.5">
      <c r="B97" s="77" t="s">
        <v>330</v>
      </c>
      <c r="C97" s="122" t="s">
        <v>5152</v>
      </c>
    </row>
    <row r="98" spans="2:3" ht="13.5">
      <c r="B98" s="77" t="s">
        <v>331</v>
      </c>
      <c r="C98" s="122" t="s">
        <v>5153</v>
      </c>
    </row>
    <row r="99" spans="2:3" ht="13.5">
      <c r="B99" s="77" t="s">
        <v>332</v>
      </c>
      <c r="C99" s="122" t="s">
        <v>5154</v>
      </c>
    </row>
    <row r="100" spans="2:3" ht="13.5">
      <c r="B100" s="77" t="s">
        <v>333</v>
      </c>
      <c r="C100" s="122" t="s">
        <v>334</v>
      </c>
    </row>
    <row r="101" spans="2:3" ht="13.5">
      <c r="B101" s="77" t="s">
        <v>335</v>
      </c>
      <c r="C101" s="122" t="s">
        <v>5155</v>
      </c>
    </row>
    <row r="102" spans="2:3" ht="13.5">
      <c r="B102" s="77" t="s">
        <v>336</v>
      </c>
      <c r="C102" s="122" t="s">
        <v>5156</v>
      </c>
    </row>
    <row r="103" spans="2:3" ht="13.5">
      <c r="B103" s="77" t="s">
        <v>337</v>
      </c>
      <c r="C103" s="122" t="s">
        <v>5157</v>
      </c>
    </row>
    <row r="104" spans="2:3" ht="13.5">
      <c r="B104" s="77" t="s">
        <v>338</v>
      </c>
      <c r="C104" s="122" t="s">
        <v>5158</v>
      </c>
    </row>
    <row r="105" spans="2:3" ht="13.5">
      <c r="B105" s="77" t="s">
        <v>339</v>
      </c>
      <c r="C105" s="122" t="s">
        <v>5159</v>
      </c>
    </row>
    <row r="106" spans="2:3" ht="13.5">
      <c r="B106" s="77" t="s">
        <v>340</v>
      </c>
      <c r="C106" s="122" t="s">
        <v>5160</v>
      </c>
    </row>
    <row r="107" spans="2:3" ht="13.5">
      <c r="B107" s="77" t="s">
        <v>341</v>
      </c>
      <c r="C107" s="122" t="s">
        <v>5161</v>
      </c>
    </row>
    <row r="108" spans="2:3" ht="13.5">
      <c r="B108" s="77" t="s">
        <v>342</v>
      </c>
      <c r="C108" s="122" t="s">
        <v>5162</v>
      </c>
    </row>
    <row r="109" spans="2:3" ht="13.5">
      <c r="B109" s="77" t="s">
        <v>343</v>
      </c>
      <c r="C109" s="122" t="s">
        <v>5163</v>
      </c>
    </row>
    <row r="110" spans="2:3" ht="13.5">
      <c r="B110" s="77" t="s">
        <v>344</v>
      </c>
      <c r="C110" s="122" t="s">
        <v>5164</v>
      </c>
    </row>
    <row r="111" spans="2:3" ht="13.5">
      <c r="B111" s="77" t="s">
        <v>345</v>
      </c>
      <c r="C111" s="122" t="s">
        <v>5165</v>
      </c>
    </row>
    <row r="112" spans="2:3" ht="13.5">
      <c r="B112" s="77" t="s">
        <v>346</v>
      </c>
      <c r="C112" s="122" t="s">
        <v>5165</v>
      </c>
    </row>
    <row r="113" spans="2:3" ht="13.5">
      <c r="B113" s="77" t="s">
        <v>347</v>
      </c>
      <c r="C113" s="122" t="s">
        <v>5166</v>
      </c>
    </row>
    <row r="114" spans="2:3" ht="13.5">
      <c r="B114" s="77" t="s">
        <v>348</v>
      </c>
      <c r="C114" s="122" t="s">
        <v>5167</v>
      </c>
    </row>
    <row r="115" spans="2:3" ht="13.5">
      <c r="B115" s="77" t="s">
        <v>349</v>
      </c>
      <c r="C115" s="122" t="s">
        <v>5168</v>
      </c>
    </row>
    <row r="116" spans="2:3" ht="13.5">
      <c r="B116" s="77" t="s">
        <v>350</v>
      </c>
      <c r="C116" s="122" t="s">
        <v>5169</v>
      </c>
    </row>
    <row r="117" spans="2:3" ht="13.5">
      <c r="B117" s="77" t="s">
        <v>351</v>
      </c>
      <c r="C117" s="122" t="s">
        <v>5170</v>
      </c>
    </row>
    <row r="118" spans="2:3" ht="13.5">
      <c r="B118" s="77" t="s">
        <v>352</v>
      </c>
      <c r="C118" s="122" t="s">
        <v>5170</v>
      </c>
    </row>
    <row r="119" spans="2:3" ht="13.5">
      <c r="B119" s="77" t="s">
        <v>353</v>
      </c>
      <c r="C119" s="122" t="s">
        <v>5171</v>
      </c>
    </row>
    <row r="120" spans="2:3" ht="13.5">
      <c r="B120" s="77" t="s">
        <v>354</v>
      </c>
      <c r="C120" s="122" t="s">
        <v>5172</v>
      </c>
    </row>
    <row r="121" spans="2:3" ht="13.5">
      <c r="B121" s="77" t="s">
        <v>355</v>
      </c>
      <c r="C121" s="122" t="s">
        <v>5172</v>
      </c>
    </row>
    <row r="122" spans="2:3" ht="13.5">
      <c r="B122" s="77" t="s">
        <v>356</v>
      </c>
      <c r="C122" s="122" t="s">
        <v>3610</v>
      </c>
    </row>
    <row r="123" spans="2:3" ht="13.5">
      <c r="B123" s="77" t="s">
        <v>357</v>
      </c>
      <c r="C123" s="122" t="s">
        <v>3611</v>
      </c>
    </row>
    <row r="124" spans="2:3" ht="13.5">
      <c r="B124" s="77" t="s">
        <v>4061</v>
      </c>
      <c r="C124" s="122" t="s">
        <v>3612</v>
      </c>
    </row>
    <row r="125" spans="2:3" ht="13.5">
      <c r="B125" s="77" t="s">
        <v>4062</v>
      </c>
      <c r="C125" s="122" t="s">
        <v>3613</v>
      </c>
    </row>
    <row r="126" spans="2:3" ht="13.5">
      <c r="B126" s="77" t="s">
        <v>4063</v>
      </c>
      <c r="C126" s="122" t="s">
        <v>3614</v>
      </c>
    </row>
    <row r="127" spans="2:3" ht="13.5">
      <c r="B127" s="77" t="s">
        <v>2728</v>
      </c>
      <c r="C127" s="122" t="s">
        <v>3615</v>
      </c>
    </row>
    <row r="128" spans="2:3" ht="13.5">
      <c r="B128" s="77" t="s">
        <v>4064</v>
      </c>
      <c r="C128" s="122" t="s">
        <v>3616</v>
      </c>
    </row>
    <row r="129" spans="2:3" ht="13.5">
      <c r="B129" s="77" t="s">
        <v>2729</v>
      </c>
      <c r="C129" s="122" t="s">
        <v>3617</v>
      </c>
    </row>
    <row r="130" spans="2:3" ht="13.5">
      <c r="B130" s="77" t="s">
        <v>4065</v>
      </c>
      <c r="C130" s="122" t="s">
        <v>3618</v>
      </c>
    </row>
    <row r="131" spans="2:3" ht="13.5">
      <c r="B131" s="77" t="s">
        <v>2730</v>
      </c>
      <c r="C131" s="122" t="s">
        <v>3619</v>
      </c>
    </row>
    <row r="132" spans="2:3" ht="13.5">
      <c r="B132" s="77" t="s">
        <v>4066</v>
      </c>
      <c r="C132" s="122" t="s">
        <v>3620</v>
      </c>
    </row>
    <row r="133" spans="2:3" ht="13.5">
      <c r="B133" s="77" t="s">
        <v>4067</v>
      </c>
      <c r="C133" s="122" t="s">
        <v>358</v>
      </c>
    </row>
    <row r="134" spans="2:3" ht="13.5">
      <c r="B134" s="77" t="s">
        <v>2731</v>
      </c>
      <c r="C134" s="122" t="s">
        <v>359</v>
      </c>
    </row>
    <row r="135" spans="2:3" ht="13.5">
      <c r="B135" s="77" t="s">
        <v>4068</v>
      </c>
      <c r="C135" s="122" t="s">
        <v>3621</v>
      </c>
    </row>
    <row r="136" spans="2:3" ht="13.5">
      <c r="B136" s="77" t="s">
        <v>2732</v>
      </c>
      <c r="C136" s="122" t="s">
        <v>3622</v>
      </c>
    </row>
    <row r="137" spans="2:3" ht="13.5">
      <c r="B137" s="77" t="s">
        <v>4069</v>
      </c>
      <c r="C137" s="122" t="s">
        <v>3623</v>
      </c>
    </row>
    <row r="138" spans="2:3" ht="13.5">
      <c r="B138" s="77" t="s">
        <v>2733</v>
      </c>
      <c r="C138" s="122" t="s">
        <v>3624</v>
      </c>
    </row>
    <row r="139" spans="2:3" ht="13.5">
      <c r="B139" s="77" t="s">
        <v>4070</v>
      </c>
      <c r="C139" s="122" t="s">
        <v>3625</v>
      </c>
    </row>
    <row r="140" spans="2:3" ht="13.5">
      <c r="B140" s="77" t="s">
        <v>2734</v>
      </c>
      <c r="C140" s="122" t="s">
        <v>3626</v>
      </c>
    </row>
    <row r="141" spans="2:3" ht="13.5">
      <c r="B141" s="77" t="s">
        <v>2735</v>
      </c>
      <c r="C141" s="122" t="s">
        <v>3627</v>
      </c>
    </row>
    <row r="142" spans="2:3" ht="13.5">
      <c r="B142" s="77" t="s">
        <v>4071</v>
      </c>
      <c r="C142" s="122" t="s">
        <v>5173</v>
      </c>
    </row>
    <row r="143" spans="2:3" ht="13.5">
      <c r="B143" s="77" t="s">
        <v>360</v>
      </c>
      <c r="C143" s="122" t="s">
        <v>3423</v>
      </c>
    </row>
    <row r="144" spans="2:3" ht="13.5">
      <c r="B144" s="77" t="s">
        <v>361</v>
      </c>
      <c r="C144" s="122" t="s">
        <v>3425</v>
      </c>
    </row>
    <row r="145" spans="2:3" ht="13.5">
      <c r="B145" s="77" t="s">
        <v>362</v>
      </c>
      <c r="C145" s="122" t="s">
        <v>3427</v>
      </c>
    </row>
    <row r="146" spans="2:3" ht="13.5">
      <c r="B146" s="77" t="s">
        <v>363</v>
      </c>
      <c r="C146" s="122" t="s">
        <v>3429</v>
      </c>
    </row>
    <row r="147" spans="2:3" ht="13.5">
      <c r="B147" s="77" t="s">
        <v>364</v>
      </c>
      <c r="C147" s="122" t="s">
        <v>3430</v>
      </c>
    </row>
    <row r="148" spans="2:3" ht="13.5">
      <c r="B148" s="77" t="s">
        <v>365</v>
      </c>
      <c r="C148" s="122" t="s">
        <v>366</v>
      </c>
    </row>
    <row r="149" spans="2:3" ht="13.5">
      <c r="B149" s="77" t="s">
        <v>367</v>
      </c>
      <c r="C149" s="122" t="s">
        <v>3431</v>
      </c>
    </row>
    <row r="150" spans="2:3" ht="13.5">
      <c r="B150" s="77" t="s">
        <v>368</v>
      </c>
      <c r="C150" s="122" t="s">
        <v>3434</v>
      </c>
    </row>
    <row r="151" spans="2:3" ht="13.5">
      <c r="B151" s="77" t="s">
        <v>369</v>
      </c>
      <c r="C151" s="122" t="s">
        <v>370</v>
      </c>
    </row>
    <row r="152" spans="2:3" ht="13.5">
      <c r="B152" s="77" t="s">
        <v>371</v>
      </c>
      <c r="C152" s="122" t="s">
        <v>3432</v>
      </c>
    </row>
    <row r="153" spans="2:3" ht="13.5">
      <c r="B153" s="77" t="s">
        <v>4072</v>
      </c>
      <c r="C153" s="122" t="s">
        <v>372</v>
      </c>
    </row>
    <row r="154" spans="2:3" ht="13.5">
      <c r="B154" s="77" t="s">
        <v>4073</v>
      </c>
      <c r="C154" s="122" t="s">
        <v>373</v>
      </c>
    </row>
    <row r="155" spans="2:3" ht="13.5">
      <c r="B155" s="77" t="s">
        <v>4074</v>
      </c>
      <c r="C155" s="122" t="s">
        <v>374</v>
      </c>
    </row>
    <row r="156" spans="2:3" ht="13.5">
      <c r="B156" s="77" t="s">
        <v>4075</v>
      </c>
      <c r="C156" s="122" t="s">
        <v>5174</v>
      </c>
    </row>
    <row r="157" spans="2:3" ht="13.5">
      <c r="B157" s="77" t="s">
        <v>2736</v>
      </c>
      <c r="C157" s="122" t="s">
        <v>5175</v>
      </c>
    </row>
    <row r="158" spans="2:3" ht="13.5">
      <c r="B158" s="77" t="s">
        <v>2737</v>
      </c>
      <c r="C158" s="122" t="s">
        <v>5176</v>
      </c>
    </row>
    <row r="159" spans="2:3" ht="13.5">
      <c r="B159" s="77" t="s">
        <v>4076</v>
      </c>
      <c r="C159" s="122" t="s">
        <v>1296</v>
      </c>
    </row>
    <row r="160" spans="2:3" ht="13.5">
      <c r="B160" s="77" t="s">
        <v>4077</v>
      </c>
      <c r="C160" s="122" t="s">
        <v>1297</v>
      </c>
    </row>
    <row r="161" spans="2:3" ht="13.5">
      <c r="B161" s="77" t="s">
        <v>4078</v>
      </c>
      <c r="C161" s="122" t="s">
        <v>1298</v>
      </c>
    </row>
    <row r="162" spans="2:3" ht="13.5">
      <c r="B162" s="77" t="s">
        <v>4079</v>
      </c>
      <c r="C162" s="122" t="s">
        <v>5177</v>
      </c>
    </row>
    <row r="163" spans="2:3" ht="13.5">
      <c r="B163" s="77" t="s">
        <v>4080</v>
      </c>
      <c r="C163" s="122" t="s">
        <v>5178</v>
      </c>
    </row>
    <row r="164" spans="2:3" ht="13.5">
      <c r="B164" s="77" t="s">
        <v>4081</v>
      </c>
      <c r="C164" s="122" t="s">
        <v>5179</v>
      </c>
    </row>
    <row r="165" spans="2:3" ht="13.5">
      <c r="B165" s="77" t="s">
        <v>2738</v>
      </c>
      <c r="C165" s="122" t="s">
        <v>5180</v>
      </c>
    </row>
    <row r="166" spans="2:3" ht="13.5">
      <c r="B166" s="77" t="s">
        <v>2739</v>
      </c>
      <c r="C166" s="122" t="s">
        <v>5181</v>
      </c>
    </row>
    <row r="167" spans="2:3" ht="13.5">
      <c r="B167" s="77" t="s">
        <v>4082</v>
      </c>
      <c r="C167" s="122" t="s">
        <v>5182</v>
      </c>
    </row>
    <row r="168" spans="2:3" ht="13.5">
      <c r="B168" s="77" t="s">
        <v>4083</v>
      </c>
      <c r="C168" s="122" t="s">
        <v>1299</v>
      </c>
    </row>
    <row r="169" spans="2:3" ht="13.5">
      <c r="B169" s="77" t="s">
        <v>2740</v>
      </c>
      <c r="C169" s="122" t="s">
        <v>5183</v>
      </c>
    </row>
    <row r="170" spans="2:3" ht="13.5">
      <c r="B170" s="77" t="s">
        <v>1300</v>
      </c>
      <c r="C170" s="122" t="s">
        <v>1301</v>
      </c>
    </row>
    <row r="171" spans="2:3" ht="13.5">
      <c r="B171" s="77" t="s">
        <v>1302</v>
      </c>
      <c r="C171" s="122" t="s">
        <v>1434</v>
      </c>
    </row>
    <row r="172" spans="2:3" ht="13.5">
      <c r="B172" s="77" t="s">
        <v>1303</v>
      </c>
      <c r="C172" s="122" t="s">
        <v>3240</v>
      </c>
    </row>
    <row r="173" spans="2:3" ht="13.5">
      <c r="B173" s="77" t="s">
        <v>1304</v>
      </c>
      <c r="C173" s="122" t="s">
        <v>3242</v>
      </c>
    </row>
    <row r="174" spans="2:3" ht="13.5">
      <c r="B174" s="77" t="s">
        <v>1305</v>
      </c>
      <c r="C174" s="122" t="s">
        <v>3243</v>
      </c>
    </row>
    <row r="175" spans="2:3" ht="13.5">
      <c r="B175" s="77" t="s">
        <v>1306</v>
      </c>
      <c r="C175" s="122" t="s">
        <v>3244</v>
      </c>
    </row>
    <row r="176" spans="2:3" ht="13.5">
      <c r="B176" s="77" t="s">
        <v>1307</v>
      </c>
      <c r="C176" s="122" t="s">
        <v>3284</v>
      </c>
    </row>
    <row r="177" spans="2:3" ht="13.5">
      <c r="B177" s="77" t="s">
        <v>1308</v>
      </c>
      <c r="C177" s="122" t="s">
        <v>1309</v>
      </c>
    </row>
    <row r="178" spans="2:3" ht="13.5">
      <c r="B178" s="77" t="s">
        <v>1310</v>
      </c>
      <c r="C178" s="122" t="s">
        <v>3248</v>
      </c>
    </row>
    <row r="179" spans="2:3" ht="13.5">
      <c r="B179" s="77" t="s">
        <v>1311</v>
      </c>
      <c r="C179" s="122" t="s">
        <v>3254</v>
      </c>
    </row>
    <row r="180" spans="2:3" ht="13.5">
      <c r="B180" s="77" t="s">
        <v>1312</v>
      </c>
      <c r="C180" s="122" t="s">
        <v>1313</v>
      </c>
    </row>
    <row r="181" spans="2:3" ht="13.5">
      <c r="B181" s="77" t="s">
        <v>1314</v>
      </c>
      <c r="C181" s="122" t="s">
        <v>1315</v>
      </c>
    </row>
    <row r="182" spans="2:3" ht="13.5">
      <c r="B182" s="77" t="s">
        <v>1316</v>
      </c>
      <c r="C182" s="122" t="s">
        <v>1317</v>
      </c>
    </row>
    <row r="183" spans="2:3" ht="13.5">
      <c r="B183" s="77" t="s">
        <v>2741</v>
      </c>
      <c r="C183" s="122" t="s">
        <v>5184</v>
      </c>
    </row>
    <row r="184" spans="2:3" ht="13.5">
      <c r="B184" s="77" t="s">
        <v>2742</v>
      </c>
      <c r="C184" s="122" t="s">
        <v>5184</v>
      </c>
    </row>
    <row r="185" spans="2:3" ht="13.5">
      <c r="B185" s="77" t="s">
        <v>4084</v>
      </c>
      <c r="C185" s="122" t="s">
        <v>5185</v>
      </c>
    </row>
    <row r="186" spans="2:3" ht="13.5">
      <c r="B186" s="77" t="s">
        <v>4085</v>
      </c>
      <c r="C186" s="122" t="s">
        <v>5186</v>
      </c>
    </row>
    <row r="187" spans="2:3" ht="13.5">
      <c r="B187" s="77" t="s">
        <v>4086</v>
      </c>
      <c r="C187" s="122" t="s">
        <v>5187</v>
      </c>
    </row>
    <row r="188" spans="2:3" ht="13.5">
      <c r="B188" s="77" t="s">
        <v>4087</v>
      </c>
      <c r="C188" s="122" t="s">
        <v>5188</v>
      </c>
    </row>
    <row r="189" spans="2:3" ht="26.25">
      <c r="B189" s="77" t="s">
        <v>4088</v>
      </c>
      <c r="C189" s="148" t="s">
        <v>1318</v>
      </c>
    </row>
    <row r="190" spans="2:3" ht="13.5">
      <c r="B190" s="77" t="s">
        <v>4089</v>
      </c>
      <c r="C190" s="122" t="s">
        <v>1319</v>
      </c>
    </row>
    <row r="191" spans="2:3" ht="13.5">
      <c r="B191" s="77" t="s">
        <v>4090</v>
      </c>
      <c r="C191" s="122" t="s">
        <v>5189</v>
      </c>
    </row>
    <row r="192" spans="2:3" ht="13.5">
      <c r="B192" s="77" t="s">
        <v>4091</v>
      </c>
      <c r="C192" s="122" t="s">
        <v>3643</v>
      </c>
    </row>
    <row r="193" spans="2:3" ht="13.5">
      <c r="B193" s="77" t="s">
        <v>4092</v>
      </c>
      <c r="C193" s="122" t="s">
        <v>1320</v>
      </c>
    </row>
    <row r="194" spans="2:3" ht="13.5">
      <c r="B194" s="77" t="s">
        <v>2743</v>
      </c>
      <c r="C194" s="122" t="s">
        <v>3644</v>
      </c>
    </row>
    <row r="195" spans="2:3" ht="13.5">
      <c r="B195" s="77" t="s">
        <v>4093</v>
      </c>
      <c r="C195" s="122" t="s">
        <v>3645</v>
      </c>
    </row>
    <row r="196" spans="2:3" ht="13.5">
      <c r="B196" s="77" t="s">
        <v>4094</v>
      </c>
      <c r="C196" s="122" t="s">
        <v>3646</v>
      </c>
    </row>
    <row r="197" spans="2:3" ht="13.5">
      <c r="B197" s="77" t="s">
        <v>4095</v>
      </c>
      <c r="C197" s="122" t="s">
        <v>3647</v>
      </c>
    </row>
    <row r="198" spans="2:3" ht="13.5">
      <c r="B198" s="77" t="s">
        <v>2744</v>
      </c>
      <c r="C198" s="122" t="s">
        <v>3648</v>
      </c>
    </row>
    <row r="199" spans="2:3" ht="13.5">
      <c r="B199" s="77" t="s">
        <v>4096</v>
      </c>
      <c r="C199" s="122" t="s">
        <v>3649</v>
      </c>
    </row>
    <row r="200" spans="2:3" ht="13.5">
      <c r="B200" s="77" t="s">
        <v>4097</v>
      </c>
      <c r="C200" s="122" t="s">
        <v>3650</v>
      </c>
    </row>
    <row r="201" spans="2:3" ht="13.5">
      <c r="B201" s="77" t="s">
        <v>4098</v>
      </c>
      <c r="C201" s="122" t="s">
        <v>3651</v>
      </c>
    </row>
    <row r="202" spans="2:3" ht="13.5">
      <c r="B202" s="77" t="s">
        <v>2745</v>
      </c>
      <c r="C202" s="122" t="s">
        <v>3652</v>
      </c>
    </row>
    <row r="203" spans="2:3" ht="13.5">
      <c r="B203" s="77" t="s">
        <v>2746</v>
      </c>
      <c r="C203" s="122" t="s">
        <v>3653</v>
      </c>
    </row>
    <row r="204" spans="2:3" ht="13.5">
      <c r="B204" s="77" t="s">
        <v>4099</v>
      </c>
      <c r="C204" s="122" t="s">
        <v>3654</v>
      </c>
    </row>
    <row r="205" spans="2:3" ht="13.5">
      <c r="B205" s="77" t="s">
        <v>2747</v>
      </c>
      <c r="C205" s="122" t="s">
        <v>3548</v>
      </c>
    </row>
    <row r="206" spans="2:3" ht="13.5">
      <c r="B206" s="77" t="s">
        <v>2748</v>
      </c>
      <c r="C206" s="122" t="s">
        <v>3655</v>
      </c>
    </row>
    <row r="207" spans="2:3" ht="13.5">
      <c r="B207" s="77" t="s">
        <v>4100</v>
      </c>
      <c r="C207" s="122" t="s">
        <v>3656</v>
      </c>
    </row>
    <row r="208" spans="2:3" ht="13.5">
      <c r="B208" s="77" t="s">
        <v>2749</v>
      </c>
      <c r="C208" s="122" t="s">
        <v>3657</v>
      </c>
    </row>
    <row r="209" spans="2:3" ht="13.5">
      <c r="B209" s="77" t="s">
        <v>1321</v>
      </c>
      <c r="C209" s="122" t="s">
        <v>1322</v>
      </c>
    </row>
    <row r="210" spans="2:3" ht="13.5">
      <c r="B210" s="77" t="s">
        <v>1323</v>
      </c>
      <c r="C210" s="122" t="s">
        <v>1324</v>
      </c>
    </row>
    <row r="211" spans="2:3" ht="13.5">
      <c r="B211" s="77" t="s">
        <v>1325</v>
      </c>
      <c r="C211" s="122" t="s">
        <v>1326</v>
      </c>
    </row>
    <row r="212" spans="2:3" ht="13.5">
      <c r="B212" s="77" t="s">
        <v>1327</v>
      </c>
      <c r="C212" s="122" t="s">
        <v>375</v>
      </c>
    </row>
    <row r="213" spans="2:3" ht="26.25">
      <c r="B213" s="77" t="s">
        <v>376</v>
      </c>
      <c r="C213" s="148" t="s">
        <v>377</v>
      </c>
    </row>
    <row r="214" spans="2:3" ht="26.25">
      <c r="B214" s="77" t="s">
        <v>378</v>
      </c>
      <c r="C214" s="148" t="s">
        <v>379</v>
      </c>
    </row>
    <row r="215" spans="2:3" ht="13.5">
      <c r="B215" s="77" t="s">
        <v>2750</v>
      </c>
      <c r="C215" s="122" t="s">
        <v>3658</v>
      </c>
    </row>
    <row r="216" spans="2:3" ht="13.5">
      <c r="B216" s="77" t="s">
        <v>380</v>
      </c>
      <c r="C216" s="122" t="s">
        <v>381</v>
      </c>
    </row>
    <row r="217" spans="2:3" ht="13.5">
      <c r="B217" s="77" t="s">
        <v>4101</v>
      </c>
      <c r="C217" s="122" t="s">
        <v>3659</v>
      </c>
    </row>
    <row r="218" spans="2:3" ht="13.5">
      <c r="B218" s="77" t="s">
        <v>2751</v>
      </c>
      <c r="C218" s="122" t="s">
        <v>3660</v>
      </c>
    </row>
    <row r="219" spans="2:3" ht="13.5">
      <c r="B219" s="77" t="s">
        <v>2752</v>
      </c>
      <c r="C219" s="122" t="s">
        <v>3661</v>
      </c>
    </row>
    <row r="220" spans="2:3" ht="13.5">
      <c r="B220" s="77" t="s">
        <v>4102</v>
      </c>
      <c r="C220" s="122" t="s">
        <v>5190</v>
      </c>
    </row>
    <row r="221" spans="2:3" ht="13.5">
      <c r="B221" s="77" t="s">
        <v>2753</v>
      </c>
      <c r="C221" s="122" t="s">
        <v>5191</v>
      </c>
    </row>
    <row r="222" spans="2:3" ht="13.5">
      <c r="B222" s="77" t="s">
        <v>2754</v>
      </c>
      <c r="C222" s="122" t="s">
        <v>5192</v>
      </c>
    </row>
    <row r="223" spans="2:3" ht="13.5">
      <c r="B223" s="77" t="s">
        <v>2755</v>
      </c>
      <c r="C223" s="122" t="s">
        <v>5193</v>
      </c>
    </row>
    <row r="224" spans="2:3" ht="13.5">
      <c r="B224" s="77" t="s">
        <v>2756</v>
      </c>
      <c r="C224" s="122" t="s">
        <v>5194</v>
      </c>
    </row>
    <row r="225" spans="2:3" ht="13.5">
      <c r="B225" s="77" t="s">
        <v>382</v>
      </c>
      <c r="C225" s="122" t="s">
        <v>3275</v>
      </c>
    </row>
    <row r="226" spans="2:3" ht="13.5">
      <c r="B226" s="77" t="s">
        <v>383</v>
      </c>
      <c r="C226" s="122" t="s">
        <v>3278</v>
      </c>
    </row>
    <row r="227" spans="2:3" ht="13.5">
      <c r="B227" s="77" t="s">
        <v>384</v>
      </c>
      <c r="C227" s="122" t="s">
        <v>3279</v>
      </c>
    </row>
    <row r="228" spans="2:3" ht="13.5">
      <c r="B228" s="77" t="s">
        <v>385</v>
      </c>
      <c r="C228" s="122" t="s">
        <v>386</v>
      </c>
    </row>
    <row r="229" spans="2:3" ht="13.5">
      <c r="B229" s="77" t="s">
        <v>2757</v>
      </c>
      <c r="C229" s="122" t="s">
        <v>387</v>
      </c>
    </row>
    <row r="230" spans="2:3" ht="13.5">
      <c r="B230" s="77" t="s">
        <v>2758</v>
      </c>
      <c r="C230" s="122" t="s">
        <v>387</v>
      </c>
    </row>
    <row r="231" spans="2:3" ht="13.5">
      <c r="B231" s="77" t="s">
        <v>388</v>
      </c>
      <c r="C231" s="122" t="s">
        <v>279</v>
      </c>
    </row>
    <row r="232" spans="2:3" ht="13.5">
      <c r="B232" s="77" t="s">
        <v>4103</v>
      </c>
      <c r="C232" s="122" t="s">
        <v>5195</v>
      </c>
    </row>
    <row r="233" spans="2:3" ht="13.5">
      <c r="B233" s="77" t="s">
        <v>4104</v>
      </c>
      <c r="C233" s="122" t="s">
        <v>5196</v>
      </c>
    </row>
    <row r="234" spans="2:3" ht="13.5">
      <c r="B234" s="77" t="s">
        <v>4105</v>
      </c>
      <c r="C234" s="122" t="s">
        <v>5197</v>
      </c>
    </row>
    <row r="235" spans="2:3" ht="13.5">
      <c r="B235" s="77" t="s">
        <v>4106</v>
      </c>
      <c r="C235" s="122" t="s">
        <v>389</v>
      </c>
    </row>
    <row r="236" spans="2:3" ht="13.5">
      <c r="B236" s="77" t="s">
        <v>4107</v>
      </c>
      <c r="C236" s="122" t="s">
        <v>5198</v>
      </c>
    </row>
    <row r="237" spans="2:3" ht="13.5">
      <c r="B237" s="77" t="s">
        <v>4108</v>
      </c>
      <c r="C237" s="122" t="s">
        <v>390</v>
      </c>
    </row>
    <row r="238" spans="2:3" ht="13.5">
      <c r="B238" s="77" t="s">
        <v>4109</v>
      </c>
      <c r="C238" s="122" t="s">
        <v>391</v>
      </c>
    </row>
    <row r="239" spans="2:3" ht="13.5">
      <c r="B239" s="77" t="s">
        <v>4110</v>
      </c>
      <c r="C239" s="122" t="s">
        <v>5199</v>
      </c>
    </row>
    <row r="240" spans="2:3" ht="13.5">
      <c r="B240" s="77" t="s">
        <v>4111</v>
      </c>
      <c r="C240" s="122" t="s">
        <v>5200</v>
      </c>
    </row>
    <row r="241" spans="2:3" ht="13.5">
      <c r="B241" s="77" t="s">
        <v>2759</v>
      </c>
      <c r="C241" s="122" t="s">
        <v>3548</v>
      </c>
    </row>
    <row r="242" spans="2:3" ht="13.5">
      <c r="B242" s="77" t="s">
        <v>4112</v>
      </c>
      <c r="C242" s="122" t="s">
        <v>5201</v>
      </c>
    </row>
    <row r="243" spans="2:3" ht="13.5">
      <c r="B243" s="77" t="s">
        <v>4113</v>
      </c>
      <c r="C243" s="122" t="s">
        <v>5202</v>
      </c>
    </row>
    <row r="244" spans="2:3" ht="13.5">
      <c r="B244" s="77" t="s">
        <v>2760</v>
      </c>
      <c r="C244" s="122" t="s">
        <v>5203</v>
      </c>
    </row>
    <row r="245" spans="2:3" ht="13.5">
      <c r="B245" s="77" t="s">
        <v>2761</v>
      </c>
      <c r="C245" s="122" t="s">
        <v>392</v>
      </c>
    </row>
    <row r="246" spans="2:3" ht="13.5">
      <c r="B246" s="77" t="s">
        <v>4114</v>
      </c>
      <c r="C246" s="122" t="s">
        <v>5204</v>
      </c>
    </row>
    <row r="247" spans="2:3" ht="13.5">
      <c r="B247" s="77" t="s">
        <v>2762</v>
      </c>
      <c r="C247" s="122" t="s">
        <v>5205</v>
      </c>
    </row>
    <row r="248" spans="2:3" ht="13.5">
      <c r="B248" s="77" t="s">
        <v>2763</v>
      </c>
      <c r="C248" s="122" t="s">
        <v>393</v>
      </c>
    </row>
    <row r="249" spans="2:3" ht="13.5">
      <c r="B249" s="77" t="s">
        <v>2764</v>
      </c>
      <c r="C249" s="122" t="s">
        <v>5206</v>
      </c>
    </row>
    <row r="250" spans="2:3" ht="13.5">
      <c r="B250" s="77" t="s">
        <v>4115</v>
      </c>
      <c r="C250" s="122" t="s">
        <v>5207</v>
      </c>
    </row>
    <row r="251" spans="2:3" ht="13.5">
      <c r="B251" s="77" t="s">
        <v>4116</v>
      </c>
      <c r="C251" s="122" t="s">
        <v>5208</v>
      </c>
    </row>
    <row r="252" spans="2:3" ht="13.5">
      <c r="B252" s="77" t="s">
        <v>1599</v>
      </c>
      <c r="C252" s="122" t="s">
        <v>3674</v>
      </c>
    </row>
    <row r="253" spans="2:3" ht="13.5">
      <c r="B253" s="77" t="s">
        <v>1600</v>
      </c>
      <c r="C253" s="122" t="s">
        <v>3675</v>
      </c>
    </row>
    <row r="254" spans="2:3" ht="13.5">
      <c r="B254" s="77" t="s">
        <v>4117</v>
      </c>
      <c r="C254" s="122" t="s">
        <v>3676</v>
      </c>
    </row>
    <row r="255" spans="2:3" ht="13.5">
      <c r="B255" s="77" t="s">
        <v>1601</v>
      </c>
      <c r="C255" s="122" t="s">
        <v>3677</v>
      </c>
    </row>
    <row r="256" spans="2:3" ht="13.5">
      <c r="B256" s="77" t="s">
        <v>1602</v>
      </c>
      <c r="C256" s="122" t="s">
        <v>3678</v>
      </c>
    </row>
    <row r="257" spans="2:3" ht="13.5">
      <c r="B257" s="77" t="s">
        <v>1603</v>
      </c>
      <c r="C257" s="122" t="s">
        <v>3679</v>
      </c>
    </row>
    <row r="258" spans="2:3" ht="13.5">
      <c r="B258" s="77" t="s">
        <v>1604</v>
      </c>
      <c r="C258" s="122" t="s">
        <v>3680</v>
      </c>
    </row>
    <row r="259" spans="2:3" ht="13.5">
      <c r="B259" s="77" t="s">
        <v>1605</v>
      </c>
      <c r="C259" s="122" t="s">
        <v>3681</v>
      </c>
    </row>
    <row r="260" spans="2:3" ht="13.5">
      <c r="B260" s="77" t="s">
        <v>394</v>
      </c>
      <c r="C260" s="122" t="s">
        <v>395</v>
      </c>
    </row>
    <row r="261" spans="2:3" ht="13.5">
      <c r="B261" s="77" t="s">
        <v>396</v>
      </c>
      <c r="C261" s="122" t="s">
        <v>3555</v>
      </c>
    </row>
    <row r="262" spans="2:3" ht="13.5">
      <c r="B262" s="77" t="s">
        <v>397</v>
      </c>
      <c r="C262" s="122" t="s">
        <v>3556</v>
      </c>
    </row>
    <row r="263" spans="2:3" ht="13.5">
      <c r="B263" s="77" t="s">
        <v>398</v>
      </c>
      <c r="C263" s="122" t="s">
        <v>3557</v>
      </c>
    </row>
    <row r="264" spans="2:3" ht="13.5">
      <c r="B264" s="77" t="s">
        <v>399</v>
      </c>
      <c r="C264" s="122" t="s">
        <v>3558</v>
      </c>
    </row>
    <row r="265" spans="2:3" ht="13.5">
      <c r="B265" s="77" t="s">
        <v>400</v>
      </c>
      <c r="C265" s="122" t="s">
        <v>2547</v>
      </c>
    </row>
    <row r="266" spans="2:3" ht="13.5">
      <c r="B266" s="77" t="s">
        <v>401</v>
      </c>
      <c r="C266" s="122" t="s">
        <v>402</v>
      </c>
    </row>
    <row r="267" spans="2:3" ht="13.5">
      <c r="B267" s="77" t="s">
        <v>4118</v>
      </c>
      <c r="C267" s="122" t="s">
        <v>3682</v>
      </c>
    </row>
    <row r="268" spans="2:3" ht="13.5">
      <c r="B268" s="77" t="s">
        <v>1606</v>
      </c>
      <c r="C268" s="122" t="s">
        <v>3683</v>
      </c>
    </row>
    <row r="269" spans="2:3" ht="13.5">
      <c r="B269" s="77" t="s">
        <v>403</v>
      </c>
      <c r="C269" s="122" t="s">
        <v>404</v>
      </c>
    </row>
    <row r="270" spans="2:3" ht="13.5">
      <c r="B270" s="77" t="s">
        <v>405</v>
      </c>
      <c r="C270" s="122" t="s">
        <v>406</v>
      </c>
    </row>
    <row r="271" spans="2:3" ht="13.5">
      <c r="B271" s="77" t="s">
        <v>1607</v>
      </c>
      <c r="C271" s="122" t="s">
        <v>407</v>
      </c>
    </row>
    <row r="272" spans="2:3" ht="13.5">
      <c r="B272" s="77" t="s">
        <v>4119</v>
      </c>
      <c r="C272" s="122" t="s">
        <v>3684</v>
      </c>
    </row>
    <row r="273" spans="2:3" ht="13.5">
      <c r="B273" s="77" t="s">
        <v>4120</v>
      </c>
      <c r="C273" s="122" t="s">
        <v>3685</v>
      </c>
    </row>
    <row r="274" spans="2:3" ht="13.5">
      <c r="B274" s="77" t="s">
        <v>4121</v>
      </c>
      <c r="C274" s="122" t="s">
        <v>3686</v>
      </c>
    </row>
    <row r="275" spans="2:3" ht="13.5">
      <c r="B275" s="77" t="s">
        <v>4122</v>
      </c>
      <c r="C275" s="122" t="s">
        <v>3688</v>
      </c>
    </row>
    <row r="276" spans="2:3" ht="13.5">
      <c r="B276" s="77" t="s">
        <v>4123</v>
      </c>
      <c r="C276" s="122" t="s">
        <v>3689</v>
      </c>
    </row>
    <row r="277" spans="2:3" ht="13.5">
      <c r="B277" s="77" t="s">
        <v>1608</v>
      </c>
      <c r="C277" s="122" t="s">
        <v>3690</v>
      </c>
    </row>
    <row r="278" spans="2:3" ht="13.5">
      <c r="B278" s="77" t="s">
        <v>1609</v>
      </c>
      <c r="C278" s="122" t="s">
        <v>3691</v>
      </c>
    </row>
    <row r="279" spans="2:3" ht="13.5">
      <c r="B279" s="77" t="s">
        <v>1610</v>
      </c>
      <c r="C279" s="122" t="s">
        <v>3692</v>
      </c>
    </row>
    <row r="280" spans="2:3" ht="13.5">
      <c r="B280" s="77" t="s">
        <v>4124</v>
      </c>
      <c r="C280" s="122" t="s">
        <v>3693</v>
      </c>
    </row>
    <row r="281" spans="2:3" ht="13.5">
      <c r="B281" s="77" t="s">
        <v>4125</v>
      </c>
      <c r="C281" s="122" t="s">
        <v>3694</v>
      </c>
    </row>
    <row r="282" spans="2:3" ht="13.5">
      <c r="B282" s="77" t="s">
        <v>1611</v>
      </c>
      <c r="C282" s="122" t="s">
        <v>1344</v>
      </c>
    </row>
    <row r="283" spans="2:3" ht="13.5">
      <c r="B283" s="77" t="s">
        <v>1612</v>
      </c>
      <c r="C283" s="122" t="s">
        <v>3695</v>
      </c>
    </row>
    <row r="284" spans="2:3" ht="13.5">
      <c r="B284" s="77" t="s">
        <v>1613</v>
      </c>
      <c r="C284" s="122" t="s">
        <v>3696</v>
      </c>
    </row>
    <row r="285" spans="2:3" ht="13.5">
      <c r="B285" s="77" t="s">
        <v>1614</v>
      </c>
      <c r="C285" s="122" t="s">
        <v>3697</v>
      </c>
    </row>
    <row r="286" spans="2:3" ht="13.5">
      <c r="B286" s="77" t="s">
        <v>1615</v>
      </c>
      <c r="C286" s="122" t="s">
        <v>3698</v>
      </c>
    </row>
    <row r="287" spans="2:3" ht="13.5">
      <c r="B287" s="77" t="s">
        <v>1616</v>
      </c>
      <c r="C287" s="122" t="s">
        <v>5209</v>
      </c>
    </row>
    <row r="288" spans="2:3" ht="13.5">
      <c r="B288" s="77" t="s">
        <v>1617</v>
      </c>
      <c r="C288" s="122" t="s">
        <v>5210</v>
      </c>
    </row>
    <row r="289" spans="2:3" ht="13.5">
      <c r="B289" s="77" t="s">
        <v>1618</v>
      </c>
      <c r="C289" s="122" t="s">
        <v>5211</v>
      </c>
    </row>
    <row r="290" spans="2:3" ht="13.5">
      <c r="B290" s="77" t="s">
        <v>1619</v>
      </c>
      <c r="C290" s="122" t="s">
        <v>5212</v>
      </c>
    </row>
    <row r="291" spans="2:3" ht="13.5">
      <c r="B291" s="77" t="s">
        <v>1620</v>
      </c>
      <c r="C291" s="122" t="s">
        <v>5213</v>
      </c>
    </row>
    <row r="292" spans="2:3" ht="13.5">
      <c r="B292" s="77" t="s">
        <v>1345</v>
      </c>
      <c r="C292" s="122" t="s">
        <v>1346</v>
      </c>
    </row>
    <row r="293" spans="2:3" ht="13.5">
      <c r="B293" s="77" t="s">
        <v>4126</v>
      </c>
      <c r="C293" s="122" t="s">
        <v>5041</v>
      </c>
    </row>
    <row r="294" spans="2:3" ht="13.5">
      <c r="B294" s="77" t="s">
        <v>4127</v>
      </c>
      <c r="C294" s="122" t="s">
        <v>2545</v>
      </c>
    </row>
    <row r="295" spans="2:3" ht="13.5">
      <c r="B295" s="77" t="s">
        <v>1347</v>
      </c>
      <c r="C295" s="122" t="s">
        <v>2546</v>
      </c>
    </row>
    <row r="296" spans="2:3" ht="13.5">
      <c r="B296" s="77" t="s">
        <v>4128</v>
      </c>
      <c r="C296" s="122" t="s">
        <v>3331</v>
      </c>
    </row>
    <row r="297" spans="2:3" ht="13.5">
      <c r="B297" s="77" t="s">
        <v>1348</v>
      </c>
      <c r="C297" s="122" t="s">
        <v>3332</v>
      </c>
    </row>
    <row r="298" spans="2:3" ht="13.5">
      <c r="B298" s="77" t="s">
        <v>1621</v>
      </c>
      <c r="C298" s="122" t="s">
        <v>5214</v>
      </c>
    </row>
    <row r="299" spans="2:3" ht="13.5">
      <c r="B299" s="77" t="s">
        <v>1349</v>
      </c>
      <c r="C299" s="122" t="s">
        <v>3333</v>
      </c>
    </row>
    <row r="300" spans="2:3" ht="13.5">
      <c r="B300" s="77" t="s">
        <v>1622</v>
      </c>
      <c r="C300" s="122" t="s">
        <v>5215</v>
      </c>
    </row>
    <row r="301" spans="2:3" ht="13.5">
      <c r="B301" s="77" t="s">
        <v>1623</v>
      </c>
      <c r="C301" s="122" t="s">
        <v>5216</v>
      </c>
    </row>
    <row r="302" spans="2:3" ht="13.5">
      <c r="B302" s="77" t="s">
        <v>1624</v>
      </c>
      <c r="C302" s="122" t="s">
        <v>5217</v>
      </c>
    </row>
    <row r="303" spans="2:3" ht="13.5">
      <c r="B303" s="77" t="s">
        <v>1625</v>
      </c>
      <c r="C303" s="122" t="s">
        <v>5218</v>
      </c>
    </row>
    <row r="304" spans="2:3" ht="13.5">
      <c r="B304" s="77" t="s">
        <v>1626</v>
      </c>
      <c r="C304" s="122" t="s">
        <v>3228</v>
      </c>
    </row>
    <row r="305" spans="2:3" ht="13.5">
      <c r="B305" s="77" t="s">
        <v>1627</v>
      </c>
      <c r="C305" s="122" t="s">
        <v>3229</v>
      </c>
    </row>
    <row r="306" spans="2:3" ht="13.5">
      <c r="B306" s="77" t="s">
        <v>1628</v>
      </c>
      <c r="C306" s="122" t="s">
        <v>5221</v>
      </c>
    </row>
    <row r="307" spans="2:3" ht="13.5">
      <c r="B307" s="77" t="s">
        <v>1629</v>
      </c>
      <c r="C307" s="122" t="s">
        <v>5222</v>
      </c>
    </row>
    <row r="308" spans="2:3" ht="13.5">
      <c r="B308" s="77" t="s">
        <v>1630</v>
      </c>
      <c r="C308" s="122" t="s">
        <v>5224</v>
      </c>
    </row>
    <row r="309" spans="2:3" ht="13.5">
      <c r="B309" s="77" t="s">
        <v>1631</v>
      </c>
      <c r="C309" s="122" t="s">
        <v>5225</v>
      </c>
    </row>
    <row r="310" spans="2:3" ht="13.5">
      <c r="B310" s="77" t="s">
        <v>1632</v>
      </c>
      <c r="C310" s="122" t="s">
        <v>5226</v>
      </c>
    </row>
    <row r="311" spans="2:3" ht="13.5">
      <c r="B311" s="77" t="s">
        <v>1633</v>
      </c>
      <c r="C311" s="122" t="s">
        <v>5227</v>
      </c>
    </row>
    <row r="312" spans="2:3" ht="13.5">
      <c r="B312" s="77" t="s">
        <v>1634</v>
      </c>
      <c r="C312" s="122" t="s">
        <v>5228</v>
      </c>
    </row>
    <row r="313" spans="2:3" ht="13.5">
      <c r="B313" s="77" t="s">
        <v>1635</v>
      </c>
      <c r="C313" s="122" t="s">
        <v>5229</v>
      </c>
    </row>
    <row r="314" spans="2:3" ht="13.5">
      <c r="B314" s="77" t="s">
        <v>1636</v>
      </c>
      <c r="C314" s="122" t="s">
        <v>5230</v>
      </c>
    </row>
    <row r="315" spans="2:3" ht="13.5">
      <c r="B315" s="77" t="s">
        <v>1637</v>
      </c>
      <c r="C315" s="122" t="s">
        <v>3718</v>
      </c>
    </row>
    <row r="316" spans="2:3" ht="13.5">
      <c r="B316" s="77" t="s">
        <v>1638</v>
      </c>
      <c r="C316" s="122" t="s">
        <v>3719</v>
      </c>
    </row>
    <row r="317" spans="2:3" ht="13.5">
      <c r="B317" s="77" t="s">
        <v>1639</v>
      </c>
      <c r="C317" s="122" t="s">
        <v>3720</v>
      </c>
    </row>
    <row r="318" spans="2:3" ht="13.5">
      <c r="B318" s="77" t="s">
        <v>1640</v>
      </c>
      <c r="C318" s="122" t="s">
        <v>3721</v>
      </c>
    </row>
    <row r="319" spans="2:3" ht="13.5">
      <c r="B319" s="77" t="s">
        <v>1641</v>
      </c>
      <c r="C319" s="122" t="s">
        <v>3722</v>
      </c>
    </row>
    <row r="320" spans="2:3" ht="13.5">
      <c r="B320" s="77" t="s">
        <v>1642</v>
      </c>
      <c r="C320" s="122" t="s">
        <v>3723</v>
      </c>
    </row>
    <row r="321" spans="2:3" ht="13.5">
      <c r="B321" s="77" t="s">
        <v>1643</v>
      </c>
      <c r="C321" s="122" t="s">
        <v>3724</v>
      </c>
    </row>
    <row r="322" spans="2:3" ht="13.5">
      <c r="B322" s="77" t="s">
        <v>1644</v>
      </c>
      <c r="C322" s="122" t="s">
        <v>3725</v>
      </c>
    </row>
    <row r="323" spans="2:3" ht="13.5">
      <c r="B323" s="77" t="s">
        <v>1645</v>
      </c>
      <c r="C323" s="122" t="s">
        <v>3726</v>
      </c>
    </row>
    <row r="324" spans="2:3" ht="13.5">
      <c r="B324" s="77" t="s">
        <v>4129</v>
      </c>
      <c r="C324" s="122" t="s">
        <v>3727</v>
      </c>
    </row>
    <row r="325" spans="2:3" ht="13.5">
      <c r="B325" s="77" t="s">
        <v>4130</v>
      </c>
      <c r="C325" s="122" t="s">
        <v>3727</v>
      </c>
    </row>
    <row r="326" spans="2:3" ht="13.5">
      <c r="B326" s="77" t="s">
        <v>1646</v>
      </c>
      <c r="C326" s="122" t="s">
        <v>1350</v>
      </c>
    </row>
    <row r="327" spans="2:3" ht="13.5">
      <c r="B327" s="77" t="s">
        <v>4131</v>
      </c>
      <c r="C327" s="122" t="s">
        <v>3728</v>
      </c>
    </row>
    <row r="328" spans="2:3" ht="13.5">
      <c r="B328" s="77" t="s">
        <v>1647</v>
      </c>
      <c r="C328" s="122" t="s">
        <v>3729</v>
      </c>
    </row>
    <row r="329" spans="2:3" ht="13.5">
      <c r="B329" s="77" t="s">
        <v>1648</v>
      </c>
      <c r="C329" s="122" t="s">
        <v>1351</v>
      </c>
    </row>
    <row r="330" spans="2:3" ht="13.5">
      <c r="B330" s="77" t="s">
        <v>1649</v>
      </c>
      <c r="C330" s="122" t="s">
        <v>3730</v>
      </c>
    </row>
    <row r="331" spans="2:3" ht="13.5">
      <c r="B331" s="77" t="s">
        <v>1650</v>
      </c>
      <c r="C331" s="122" t="s">
        <v>3731</v>
      </c>
    </row>
    <row r="332" spans="2:3" ht="13.5">
      <c r="B332" s="77" t="s">
        <v>1651</v>
      </c>
      <c r="C332" s="122" t="s">
        <v>3732</v>
      </c>
    </row>
    <row r="333" spans="2:3" ht="13.5">
      <c r="B333" s="77" t="s">
        <v>1652</v>
      </c>
      <c r="C333" s="122" t="s">
        <v>3733</v>
      </c>
    </row>
    <row r="334" spans="2:3" ht="13.5">
      <c r="B334" s="77" t="s">
        <v>1653</v>
      </c>
      <c r="C334" s="122" t="s">
        <v>3734</v>
      </c>
    </row>
    <row r="335" spans="2:3" ht="13.5">
      <c r="B335" s="77" t="s">
        <v>1654</v>
      </c>
      <c r="C335" s="122" t="s">
        <v>3735</v>
      </c>
    </row>
    <row r="336" spans="2:3" ht="13.5">
      <c r="B336" s="77" t="s">
        <v>1655</v>
      </c>
      <c r="C336" s="122" t="s">
        <v>3736</v>
      </c>
    </row>
    <row r="337" spans="2:3" ht="13.5">
      <c r="B337" s="77" t="s">
        <v>1656</v>
      </c>
      <c r="C337" s="122" t="s">
        <v>3737</v>
      </c>
    </row>
    <row r="338" spans="2:3" ht="13.5">
      <c r="B338" s="77" t="s">
        <v>1657</v>
      </c>
      <c r="C338" s="122" t="s">
        <v>3738</v>
      </c>
    </row>
    <row r="339" spans="2:3" ht="13.5">
      <c r="B339" s="77" t="s">
        <v>1658</v>
      </c>
      <c r="C339" s="122" t="s">
        <v>3739</v>
      </c>
    </row>
    <row r="340" spans="2:3" ht="13.5">
      <c r="B340" s="77" t="s">
        <v>1659</v>
      </c>
      <c r="C340" s="122" t="s">
        <v>3739</v>
      </c>
    </row>
    <row r="341" spans="2:3" ht="13.5">
      <c r="B341" s="77" t="s">
        <v>4132</v>
      </c>
      <c r="C341" s="122" t="s">
        <v>3740</v>
      </c>
    </row>
    <row r="342" spans="2:3" ht="13.5">
      <c r="B342" s="77" t="s">
        <v>4133</v>
      </c>
      <c r="C342" s="122" t="s">
        <v>3741</v>
      </c>
    </row>
    <row r="343" spans="2:3" ht="13.5">
      <c r="B343" s="77" t="s">
        <v>4134</v>
      </c>
      <c r="C343" s="122" t="s">
        <v>3742</v>
      </c>
    </row>
    <row r="344" spans="2:3" ht="13.5">
      <c r="B344" s="77" t="s">
        <v>4135</v>
      </c>
      <c r="C344" s="122" t="s">
        <v>3743</v>
      </c>
    </row>
    <row r="345" spans="2:3" ht="13.5">
      <c r="B345" s="77" t="s">
        <v>4136</v>
      </c>
      <c r="C345" s="122" t="s">
        <v>3744</v>
      </c>
    </row>
    <row r="346" spans="2:3" ht="13.5">
      <c r="B346" s="77" t="s">
        <v>4137</v>
      </c>
      <c r="C346" s="122" t="s">
        <v>3745</v>
      </c>
    </row>
    <row r="347" spans="2:3" ht="13.5">
      <c r="B347" s="77" t="s">
        <v>4138</v>
      </c>
      <c r="C347" s="122" t="s">
        <v>3746</v>
      </c>
    </row>
    <row r="348" spans="2:3" ht="13.5">
      <c r="B348" s="77" t="s">
        <v>4139</v>
      </c>
      <c r="C348" s="122" t="s">
        <v>3747</v>
      </c>
    </row>
    <row r="349" spans="2:3" ht="13.5">
      <c r="B349" s="77" t="s">
        <v>1660</v>
      </c>
      <c r="C349" s="122" t="s">
        <v>3748</v>
      </c>
    </row>
    <row r="350" spans="2:3" ht="13.5">
      <c r="B350" s="77" t="s">
        <v>4140</v>
      </c>
      <c r="C350" s="122" t="s">
        <v>3749</v>
      </c>
    </row>
    <row r="351" spans="2:3" ht="13.5">
      <c r="B351" s="77" t="s">
        <v>1661</v>
      </c>
      <c r="C351" s="122" t="s">
        <v>1352</v>
      </c>
    </row>
    <row r="352" spans="2:3" ht="13.5">
      <c r="B352" s="77" t="s">
        <v>4141</v>
      </c>
      <c r="C352" s="122" t="s">
        <v>3750</v>
      </c>
    </row>
    <row r="353" spans="2:3" ht="13.5">
      <c r="B353" s="77" t="s">
        <v>4142</v>
      </c>
      <c r="C353" s="122" t="s">
        <v>3751</v>
      </c>
    </row>
    <row r="354" spans="2:3" ht="13.5">
      <c r="B354" s="77" t="s">
        <v>4143</v>
      </c>
      <c r="C354" s="122" t="s">
        <v>3752</v>
      </c>
    </row>
    <row r="355" spans="2:3" ht="13.5">
      <c r="B355" s="77" t="s">
        <v>4144</v>
      </c>
      <c r="C355" s="122" t="s">
        <v>3753</v>
      </c>
    </row>
    <row r="356" spans="2:3" ht="13.5">
      <c r="B356" s="77" t="s">
        <v>1662</v>
      </c>
      <c r="C356" s="122" t="s">
        <v>3754</v>
      </c>
    </row>
    <row r="357" spans="2:3" ht="13.5">
      <c r="B357" s="77" t="s">
        <v>4145</v>
      </c>
      <c r="C357" s="122" t="s">
        <v>3755</v>
      </c>
    </row>
    <row r="358" spans="2:3" ht="13.5">
      <c r="B358" s="77" t="s">
        <v>1663</v>
      </c>
      <c r="C358" s="122" t="s">
        <v>3548</v>
      </c>
    </row>
    <row r="359" spans="2:3" ht="13.5">
      <c r="B359" s="77" t="s">
        <v>1664</v>
      </c>
      <c r="C359" s="122" t="s">
        <v>3756</v>
      </c>
    </row>
    <row r="360" spans="2:3" ht="13.5">
      <c r="B360" s="77" t="s">
        <v>1665</v>
      </c>
      <c r="C360" s="122" t="s">
        <v>3757</v>
      </c>
    </row>
    <row r="361" spans="2:3" ht="13.5">
      <c r="B361" s="77" t="s">
        <v>1437</v>
      </c>
      <c r="C361" s="122" t="s">
        <v>1313</v>
      </c>
    </row>
    <row r="362" spans="2:3" ht="13.5">
      <c r="B362" s="77" t="s">
        <v>4146</v>
      </c>
      <c r="C362" s="122" t="s">
        <v>3758</v>
      </c>
    </row>
    <row r="363" spans="2:3" ht="13.5">
      <c r="B363" s="77" t="s">
        <v>4147</v>
      </c>
      <c r="C363" s="122" t="s">
        <v>3759</v>
      </c>
    </row>
    <row r="364" spans="2:3" ht="13.5">
      <c r="B364" s="77" t="s">
        <v>4148</v>
      </c>
      <c r="C364" s="122" t="s">
        <v>3760</v>
      </c>
    </row>
    <row r="365" spans="2:3" ht="13.5">
      <c r="B365" s="77" t="s">
        <v>4149</v>
      </c>
      <c r="C365" s="122" t="s">
        <v>3761</v>
      </c>
    </row>
    <row r="366" spans="2:3" ht="13.5">
      <c r="B366" s="77" t="s">
        <v>1666</v>
      </c>
      <c r="C366" s="122" t="s">
        <v>3762</v>
      </c>
    </row>
    <row r="367" spans="2:3" ht="13.5">
      <c r="B367" s="77" t="s">
        <v>4150</v>
      </c>
      <c r="C367" s="122" t="s">
        <v>3763</v>
      </c>
    </row>
    <row r="368" spans="2:3" ht="13.5">
      <c r="B368" s="77" t="s">
        <v>4151</v>
      </c>
      <c r="C368" s="122" t="s">
        <v>1353</v>
      </c>
    </row>
    <row r="369" spans="2:3" ht="13.5">
      <c r="B369" s="77" t="s">
        <v>4152</v>
      </c>
      <c r="C369" s="122" t="s">
        <v>1354</v>
      </c>
    </row>
    <row r="370" spans="2:3" ht="13.5">
      <c r="B370" s="77" t="s">
        <v>4153</v>
      </c>
      <c r="C370" s="122" t="s">
        <v>3764</v>
      </c>
    </row>
    <row r="371" spans="2:3" ht="13.5">
      <c r="B371" s="77" t="s">
        <v>4154</v>
      </c>
      <c r="C371" s="122" t="s">
        <v>3765</v>
      </c>
    </row>
    <row r="372" spans="2:3" ht="13.5">
      <c r="B372" s="77" t="s">
        <v>4155</v>
      </c>
      <c r="C372" s="122" t="s">
        <v>3766</v>
      </c>
    </row>
    <row r="373" spans="2:3" ht="13.5">
      <c r="B373" s="77" t="s">
        <v>4156</v>
      </c>
      <c r="C373" s="122" t="s">
        <v>3767</v>
      </c>
    </row>
    <row r="374" spans="2:3" ht="13.5">
      <c r="B374" s="77" t="s">
        <v>4157</v>
      </c>
      <c r="C374" s="122" t="s">
        <v>3768</v>
      </c>
    </row>
    <row r="375" spans="2:3" ht="13.5">
      <c r="B375" s="77" t="s">
        <v>4158</v>
      </c>
      <c r="C375" s="122" t="s">
        <v>3769</v>
      </c>
    </row>
    <row r="376" spans="2:3" ht="13.5">
      <c r="B376" s="77" t="s">
        <v>4159</v>
      </c>
      <c r="C376" s="122" t="s">
        <v>3770</v>
      </c>
    </row>
    <row r="377" spans="2:3" ht="13.5">
      <c r="B377" s="77" t="s">
        <v>4160</v>
      </c>
      <c r="C377" s="122" t="s">
        <v>1355</v>
      </c>
    </row>
    <row r="378" spans="2:3" ht="13.5">
      <c r="B378" s="77" t="s">
        <v>1667</v>
      </c>
      <c r="C378" s="122" t="s">
        <v>3771</v>
      </c>
    </row>
    <row r="379" spans="2:3" ht="13.5">
      <c r="B379" s="77" t="s">
        <v>1668</v>
      </c>
      <c r="C379" s="122" t="s">
        <v>3772</v>
      </c>
    </row>
    <row r="380" spans="2:3" ht="13.5">
      <c r="B380" s="77" t="s">
        <v>4161</v>
      </c>
      <c r="C380" s="122" t="s">
        <v>3773</v>
      </c>
    </row>
    <row r="381" spans="2:3" ht="13.5">
      <c r="B381" s="77" t="s">
        <v>4162</v>
      </c>
      <c r="C381" s="122" t="s">
        <v>3774</v>
      </c>
    </row>
    <row r="382" spans="2:3" ht="13.5">
      <c r="B382" s="77" t="s">
        <v>1669</v>
      </c>
      <c r="C382" s="122" t="s">
        <v>1356</v>
      </c>
    </row>
    <row r="383" spans="2:3" ht="13.5">
      <c r="B383" s="77" t="s">
        <v>1670</v>
      </c>
      <c r="C383" s="122" t="s">
        <v>1357</v>
      </c>
    </row>
    <row r="384" spans="2:3" ht="13.5">
      <c r="B384" s="77" t="s">
        <v>1671</v>
      </c>
      <c r="C384" s="122" t="s">
        <v>3775</v>
      </c>
    </row>
    <row r="385" spans="2:3" ht="13.5">
      <c r="B385" s="77" t="s">
        <v>1672</v>
      </c>
      <c r="C385" s="122" t="s">
        <v>3776</v>
      </c>
    </row>
    <row r="386" spans="2:3" ht="13.5">
      <c r="B386" s="77" t="s">
        <v>4163</v>
      </c>
      <c r="C386" s="122" t="s">
        <v>3777</v>
      </c>
    </row>
    <row r="387" spans="2:3" ht="13.5">
      <c r="B387" s="77" t="s">
        <v>1673</v>
      </c>
      <c r="C387" s="122" t="s">
        <v>3778</v>
      </c>
    </row>
    <row r="388" spans="2:3" ht="13.5">
      <c r="B388" s="77" t="s">
        <v>4164</v>
      </c>
      <c r="C388" s="122" t="s">
        <v>3779</v>
      </c>
    </row>
    <row r="389" spans="2:3" ht="13.5">
      <c r="B389" s="77" t="s">
        <v>4165</v>
      </c>
      <c r="C389" s="122" t="s">
        <v>3780</v>
      </c>
    </row>
    <row r="390" spans="2:3" ht="13.5">
      <c r="B390" s="77" t="s">
        <v>4166</v>
      </c>
      <c r="C390" s="122" t="s">
        <v>3781</v>
      </c>
    </row>
    <row r="391" spans="2:3" ht="13.5">
      <c r="B391" s="77" t="s">
        <v>4167</v>
      </c>
      <c r="C391" s="122" t="s">
        <v>3782</v>
      </c>
    </row>
    <row r="392" spans="2:3" ht="13.5">
      <c r="B392" s="77" t="s">
        <v>4168</v>
      </c>
      <c r="C392" s="122" t="s">
        <v>1358</v>
      </c>
    </row>
    <row r="393" spans="2:3" ht="13.5">
      <c r="B393" s="77" t="s">
        <v>4169</v>
      </c>
      <c r="C393" s="122" t="s">
        <v>3783</v>
      </c>
    </row>
    <row r="394" spans="2:3" ht="13.5">
      <c r="B394" s="77" t="s">
        <v>4170</v>
      </c>
      <c r="C394" s="122" t="s">
        <v>1359</v>
      </c>
    </row>
    <row r="395" spans="2:3" ht="13.5">
      <c r="B395" s="77" t="s">
        <v>4171</v>
      </c>
      <c r="C395" s="122" t="s">
        <v>1360</v>
      </c>
    </row>
    <row r="396" spans="2:3" ht="13.5">
      <c r="B396" s="77" t="s">
        <v>4172</v>
      </c>
      <c r="C396" s="122" t="s">
        <v>3784</v>
      </c>
    </row>
    <row r="397" spans="2:3" ht="13.5">
      <c r="B397" s="77" t="s">
        <v>4173</v>
      </c>
      <c r="C397" s="122" t="s">
        <v>3785</v>
      </c>
    </row>
    <row r="398" spans="2:3" ht="13.5">
      <c r="B398" s="77" t="s">
        <v>4190</v>
      </c>
      <c r="C398" s="122" t="s">
        <v>3786</v>
      </c>
    </row>
    <row r="399" spans="2:3" ht="13.5">
      <c r="B399" s="77" t="s">
        <v>4191</v>
      </c>
      <c r="C399" s="122" t="s">
        <v>3787</v>
      </c>
    </row>
    <row r="400" spans="2:3" ht="13.5">
      <c r="B400" s="77" t="s">
        <v>4192</v>
      </c>
      <c r="C400" s="122" t="s">
        <v>3788</v>
      </c>
    </row>
    <row r="401" spans="2:3" ht="13.5">
      <c r="B401" s="77" t="s">
        <v>4193</v>
      </c>
      <c r="C401" s="122" t="s">
        <v>1361</v>
      </c>
    </row>
    <row r="402" spans="2:3" ht="13.5">
      <c r="B402" s="77" t="s">
        <v>4194</v>
      </c>
      <c r="C402" s="122" t="s">
        <v>3789</v>
      </c>
    </row>
    <row r="403" spans="2:3" ht="13.5">
      <c r="B403" s="77" t="s">
        <v>4195</v>
      </c>
      <c r="C403" s="122" t="s">
        <v>3790</v>
      </c>
    </row>
    <row r="404" spans="2:3" ht="13.5">
      <c r="B404" s="77" t="s">
        <v>4196</v>
      </c>
      <c r="C404" s="122" t="s">
        <v>3791</v>
      </c>
    </row>
    <row r="405" spans="2:3" ht="13.5">
      <c r="B405" s="77" t="s">
        <v>4197</v>
      </c>
      <c r="C405" s="122" t="s">
        <v>3792</v>
      </c>
    </row>
    <row r="406" spans="2:3" ht="13.5">
      <c r="B406" s="77" t="s">
        <v>4198</v>
      </c>
      <c r="C406" s="122" t="s">
        <v>3793</v>
      </c>
    </row>
    <row r="407" spans="2:3" ht="13.5">
      <c r="B407" s="77" t="s">
        <v>1674</v>
      </c>
      <c r="C407" s="122" t="s">
        <v>3794</v>
      </c>
    </row>
    <row r="408" spans="2:3" ht="13.5">
      <c r="B408" s="77" t="s">
        <v>4199</v>
      </c>
      <c r="C408" s="122" t="s">
        <v>1362</v>
      </c>
    </row>
    <row r="409" spans="2:3" ht="13.5">
      <c r="B409" s="77" t="s">
        <v>4200</v>
      </c>
      <c r="C409" s="122" t="s">
        <v>3795</v>
      </c>
    </row>
    <row r="410" spans="2:3" ht="13.5">
      <c r="B410" s="77" t="s">
        <v>1675</v>
      </c>
      <c r="C410" s="122" t="s">
        <v>408</v>
      </c>
    </row>
    <row r="411" spans="2:3" ht="13.5">
      <c r="B411" s="77" t="s">
        <v>4201</v>
      </c>
      <c r="C411" s="122" t="s">
        <v>3796</v>
      </c>
    </row>
    <row r="412" spans="2:3" ht="13.5">
      <c r="B412" s="77" t="s">
        <v>4202</v>
      </c>
      <c r="C412" s="122" t="s">
        <v>3797</v>
      </c>
    </row>
    <row r="413" spans="2:3" ht="13.5">
      <c r="B413" s="77" t="s">
        <v>1676</v>
      </c>
      <c r="C413" s="122" t="s">
        <v>3798</v>
      </c>
    </row>
    <row r="414" spans="2:3" ht="13.5">
      <c r="B414" s="77" t="s">
        <v>4203</v>
      </c>
      <c r="C414" s="122" t="s">
        <v>409</v>
      </c>
    </row>
    <row r="415" spans="2:3" ht="13.5">
      <c r="B415" s="77" t="s">
        <v>4204</v>
      </c>
      <c r="C415" s="122" t="s">
        <v>3799</v>
      </c>
    </row>
    <row r="416" spans="2:3" ht="13.5">
      <c r="B416" s="77" t="s">
        <v>1677</v>
      </c>
      <c r="C416" s="122" t="s">
        <v>3800</v>
      </c>
    </row>
    <row r="417" spans="2:3" ht="13.5">
      <c r="B417" s="77" t="s">
        <v>4205</v>
      </c>
      <c r="C417" s="122" t="s">
        <v>3801</v>
      </c>
    </row>
    <row r="418" spans="2:3" ht="13.5">
      <c r="B418" s="77" t="s">
        <v>4206</v>
      </c>
      <c r="C418" s="122" t="s">
        <v>3802</v>
      </c>
    </row>
    <row r="419" spans="2:3" ht="13.5">
      <c r="B419" s="77" t="s">
        <v>4207</v>
      </c>
      <c r="C419" s="122" t="s">
        <v>3803</v>
      </c>
    </row>
    <row r="420" spans="2:3" ht="13.5">
      <c r="B420" s="77" t="s">
        <v>4208</v>
      </c>
      <c r="C420" s="122" t="s">
        <v>3804</v>
      </c>
    </row>
    <row r="421" spans="2:3" ht="13.5">
      <c r="B421" s="77" t="s">
        <v>1678</v>
      </c>
      <c r="C421" s="122" t="s">
        <v>3805</v>
      </c>
    </row>
    <row r="422" spans="2:3" ht="13.5">
      <c r="B422" s="77" t="s">
        <v>410</v>
      </c>
      <c r="C422" s="122" t="s">
        <v>411</v>
      </c>
    </row>
    <row r="423" spans="2:3" ht="13.5">
      <c r="B423" s="77" t="s">
        <v>1679</v>
      </c>
      <c r="C423" s="122" t="s">
        <v>3548</v>
      </c>
    </row>
    <row r="424" spans="2:3" ht="13.5">
      <c r="B424" s="77" t="s">
        <v>1680</v>
      </c>
      <c r="C424" s="122" t="s">
        <v>412</v>
      </c>
    </row>
    <row r="425" spans="2:3" ht="13.5">
      <c r="B425" s="77" t="s">
        <v>1681</v>
      </c>
      <c r="C425" s="122" t="s">
        <v>413</v>
      </c>
    </row>
    <row r="426" spans="2:3" ht="13.5">
      <c r="B426" s="77" t="s">
        <v>1682</v>
      </c>
      <c r="C426" s="122" t="s">
        <v>3806</v>
      </c>
    </row>
    <row r="427" spans="2:3" ht="13.5">
      <c r="B427" s="77" t="s">
        <v>1683</v>
      </c>
      <c r="C427" s="122" t="s">
        <v>3807</v>
      </c>
    </row>
    <row r="428" spans="2:3" ht="13.5">
      <c r="B428" s="77" t="s">
        <v>1684</v>
      </c>
      <c r="C428" s="122" t="s">
        <v>3808</v>
      </c>
    </row>
    <row r="429" spans="2:3" ht="13.5">
      <c r="B429" s="77" t="s">
        <v>414</v>
      </c>
      <c r="C429" s="122" t="s">
        <v>3584</v>
      </c>
    </row>
    <row r="430" spans="2:3" ht="13.5">
      <c r="B430" s="77" t="s">
        <v>1685</v>
      </c>
      <c r="C430" s="122" t="s">
        <v>3809</v>
      </c>
    </row>
    <row r="431" spans="2:3" ht="13.5">
      <c r="B431" s="77" t="s">
        <v>4209</v>
      </c>
      <c r="C431" s="122" t="s">
        <v>3810</v>
      </c>
    </row>
    <row r="432" spans="2:3" ht="13.5">
      <c r="B432" s="77" t="s">
        <v>4210</v>
      </c>
      <c r="C432" s="122" t="s">
        <v>3811</v>
      </c>
    </row>
    <row r="433" spans="2:3" ht="13.5">
      <c r="B433" s="77" t="s">
        <v>4211</v>
      </c>
      <c r="C433" s="122" t="s">
        <v>3812</v>
      </c>
    </row>
    <row r="434" spans="2:3" ht="13.5">
      <c r="B434" s="77" t="s">
        <v>415</v>
      </c>
      <c r="C434" s="122" t="s">
        <v>411</v>
      </c>
    </row>
    <row r="435" spans="2:3" ht="13.5">
      <c r="B435" s="77" t="s">
        <v>1686</v>
      </c>
      <c r="C435" s="122" t="s">
        <v>416</v>
      </c>
    </row>
    <row r="436" spans="2:3" ht="13.5">
      <c r="B436" s="77" t="s">
        <v>4212</v>
      </c>
      <c r="C436" s="122" t="s">
        <v>3813</v>
      </c>
    </row>
    <row r="437" spans="2:3" ht="13.5">
      <c r="B437" s="77" t="s">
        <v>4213</v>
      </c>
      <c r="C437" s="122" t="s">
        <v>3814</v>
      </c>
    </row>
    <row r="438" spans="2:3" ht="13.5">
      <c r="B438" s="77" t="s">
        <v>4214</v>
      </c>
      <c r="C438" s="122" t="s">
        <v>417</v>
      </c>
    </row>
    <row r="439" spans="2:3" ht="13.5">
      <c r="B439" s="77" t="s">
        <v>4215</v>
      </c>
      <c r="C439" s="122" t="s">
        <v>3815</v>
      </c>
    </row>
    <row r="440" spans="2:3" ht="13.5">
      <c r="B440" s="77" t="s">
        <v>4216</v>
      </c>
      <c r="C440" s="122" t="s">
        <v>3816</v>
      </c>
    </row>
    <row r="441" spans="2:3" ht="13.5">
      <c r="B441" s="77" t="s">
        <v>1687</v>
      </c>
      <c r="C441" s="122" t="s">
        <v>3817</v>
      </c>
    </row>
    <row r="442" spans="2:3" ht="13.5">
      <c r="B442" s="77" t="s">
        <v>4217</v>
      </c>
      <c r="C442" s="122" t="s">
        <v>3818</v>
      </c>
    </row>
    <row r="443" spans="2:3" ht="13.5">
      <c r="B443" s="77" t="s">
        <v>4218</v>
      </c>
      <c r="C443" s="122" t="s">
        <v>3819</v>
      </c>
    </row>
    <row r="444" spans="2:3" ht="13.5">
      <c r="B444" s="77" t="s">
        <v>1688</v>
      </c>
      <c r="C444" s="122" t="s">
        <v>3820</v>
      </c>
    </row>
    <row r="445" spans="2:3" ht="13.5">
      <c r="B445" s="77" t="s">
        <v>1689</v>
      </c>
      <c r="C445" s="122" t="s">
        <v>3821</v>
      </c>
    </row>
    <row r="446" spans="2:3" ht="13.5">
      <c r="B446" s="77" t="s">
        <v>1690</v>
      </c>
      <c r="C446" s="122" t="s">
        <v>418</v>
      </c>
    </row>
    <row r="447" spans="2:3" ht="13.5">
      <c r="B447" s="77" t="s">
        <v>4219</v>
      </c>
      <c r="C447" s="122" t="s">
        <v>3822</v>
      </c>
    </row>
    <row r="448" spans="2:3" ht="13.5">
      <c r="B448" s="77" t="s">
        <v>4220</v>
      </c>
      <c r="C448" s="122" t="s">
        <v>3823</v>
      </c>
    </row>
    <row r="449" spans="2:3" ht="13.5">
      <c r="B449" s="77" t="s">
        <v>4221</v>
      </c>
      <c r="C449" s="122" t="s">
        <v>3824</v>
      </c>
    </row>
    <row r="450" spans="2:3" ht="13.5">
      <c r="B450" s="77" t="s">
        <v>4222</v>
      </c>
      <c r="C450" s="122" t="s">
        <v>3825</v>
      </c>
    </row>
    <row r="451" spans="2:3" ht="13.5">
      <c r="B451" s="77" t="s">
        <v>4223</v>
      </c>
      <c r="C451" s="122" t="s">
        <v>3826</v>
      </c>
    </row>
    <row r="452" spans="2:3" ht="13.5">
      <c r="B452" s="77" t="s">
        <v>4224</v>
      </c>
      <c r="C452" s="122" t="s">
        <v>3827</v>
      </c>
    </row>
    <row r="453" spans="2:3" ht="13.5">
      <c r="B453" s="77" t="s">
        <v>4225</v>
      </c>
      <c r="C453" s="122" t="s">
        <v>3828</v>
      </c>
    </row>
    <row r="454" spans="2:3" ht="13.5">
      <c r="B454" s="77" t="s">
        <v>4226</v>
      </c>
      <c r="C454" s="122" t="s">
        <v>3829</v>
      </c>
    </row>
    <row r="455" spans="2:3" ht="13.5">
      <c r="B455" s="77" t="s">
        <v>4227</v>
      </c>
      <c r="C455" s="122" t="s">
        <v>3830</v>
      </c>
    </row>
    <row r="456" spans="2:3" ht="13.5">
      <c r="B456" s="77" t="s">
        <v>4228</v>
      </c>
      <c r="C456" s="122" t="s">
        <v>3831</v>
      </c>
    </row>
    <row r="457" spans="2:3" ht="13.5">
      <c r="B457" s="77" t="s">
        <v>1691</v>
      </c>
      <c r="C457" s="122" t="s">
        <v>3832</v>
      </c>
    </row>
    <row r="458" spans="2:3" ht="13.5">
      <c r="B458" s="77" t="s">
        <v>4229</v>
      </c>
      <c r="C458" s="122" t="s">
        <v>3255</v>
      </c>
    </row>
    <row r="459" spans="2:3" ht="13.5">
      <c r="B459" s="77" t="s">
        <v>4230</v>
      </c>
      <c r="C459" s="122" t="s">
        <v>3256</v>
      </c>
    </row>
    <row r="460" spans="2:3" ht="13.5">
      <c r="B460" s="77" t="s">
        <v>419</v>
      </c>
      <c r="C460" s="122" t="s">
        <v>2616</v>
      </c>
    </row>
    <row r="461" spans="2:3" ht="26.25">
      <c r="B461" s="77" t="s">
        <v>420</v>
      </c>
      <c r="C461" s="148" t="s">
        <v>421</v>
      </c>
    </row>
    <row r="462" spans="2:3" ht="26.25">
      <c r="B462" s="77" t="s">
        <v>422</v>
      </c>
      <c r="C462" s="148" t="s">
        <v>423</v>
      </c>
    </row>
    <row r="463" spans="2:3" ht="26.25">
      <c r="B463" s="77" t="s">
        <v>424</v>
      </c>
      <c r="C463" s="148" t="s">
        <v>425</v>
      </c>
    </row>
    <row r="464" spans="2:3" ht="13.5">
      <c r="B464" s="77" t="s">
        <v>4231</v>
      </c>
      <c r="C464" s="122" t="s">
        <v>3257</v>
      </c>
    </row>
    <row r="465" spans="2:3" ht="13.5">
      <c r="B465" s="77" t="s">
        <v>4232</v>
      </c>
      <c r="C465" s="122" t="s">
        <v>3257</v>
      </c>
    </row>
    <row r="466" spans="2:3" ht="13.5">
      <c r="B466" s="77" t="s">
        <v>4233</v>
      </c>
      <c r="C466" s="122" t="s">
        <v>3258</v>
      </c>
    </row>
    <row r="467" spans="2:3" ht="13.5">
      <c r="B467" s="77" t="s">
        <v>1692</v>
      </c>
      <c r="C467" s="122" t="s">
        <v>3259</v>
      </c>
    </row>
    <row r="468" spans="2:3" ht="13.5">
      <c r="B468" s="77" t="s">
        <v>1693</v>
      </c>
      <c r="C468" s="122" t="s">
        <v>3260</v>
      </c>
    </row>
    <row r="469" spans="2:3" ht="13.5">
      <c r="B469" s="77" t="s">
        <v>1694</v>
      </c>
      <c r="C469" s="122" t="s">
        <v>426</v>
      </c>
    </row>
    <row r="470" spans="2:3" ht="13.5">
      <c r="B470" s="77" t="s">
        <v>1695</v>
      </c>
      <c r="C470" s="122" t="s">
        <v>427</v>
      </c>
    </row>
    <row r="471" spans="2:3" ht="13.5">
      <c r="B471" s="77" t="s">
        <v>1696</v>
      </c>
      <c r="C471" s="122" t="s">
        <v>3261</v>
      </c>
    </row>
    <row r="472" spans="2:3" ht="13.5">
      <c r="B472" s="77" t="s">
        <v>1697</v>
      </c>
      <c r="C472" s="122" t="s">
        <v>3262</v>
      </c>
    </row>
    <row r="473" spans="2:3" ht="13.5">
      <c r="B473" s="77" t="s">
        <v>1698</v>
      </c>
      <c r="C473" s="122" t="s">
        <v>428</v>
      </c>
    </row>
    <row r="474" spans="2:3" ht="13.5">
      <c r="B474" s="77" t="s">
        <v>1699</v>
      </c>
      <c r="C474" s="122" t="s">
        <v>1794</v>
      </c>
    </row>
    <row r="475" spans="2:3" ht="13.5">
      <c r="B475" s="77" t="s">
        <v>4234</v>
      </c>
      <c r="C475" s="122" t="s">
        <v>3263</v>
      </c>
    </row>
    <row r="476" spans="2:3" ht="13.5">
      <c r="B476" s="77" t="s">
        <v>4235</v>
      </c>
      <c r="C476" s="122" t="s">
        <v>3264</v>
      </c>
    </row>
    <row r="477" spans="2:3" ht="13.5">
      <c r="B477" s="77" t="s">
        <v>4236</v>
      </c>
      <c r="C477" s="122" t="s">
        <v>429</v>
      </c>
    </row>
    <row r="478" spans="2:3" ht="13.5">
      <c r="B478" s="77" t="s">
        <v>4237</v>
      </c>
      <c r="C478" s="122" t="s">
        <v>3857</v>
      </c>
    </row>
    <row r="479" spans="2:3" ht="13.5">
      <c r="B479" s="77" t="s">
        <v>4238</v>
      </c>
      <c r="C479" s="122" t="s">
        <v>3858</v>
      </c>
    </row>
    <row r="480" spans="2:3" ht="13.5">
      <c r="B480" s="77" t="s">
        <v>4239</v>
      </c>
      <c r="C480" s="122" t="s">
        <v>3859</v>
      </c>
    </row>
    <row r="481" spans="2:3" ht="13.5">
      <c r="B481" s="77" t="s">
        <v>4240</v>
      </c>
      <c r="C481" s="122" t="s">
        <v>3860</v>
      </c>
    </row>
    <row r="482" spans="2:3" ht="13.5">
      <c r="B482" s="77" t="s">
        <v>4241</v>
      </c>
      <c r="C482" s="122" t="s">
        <v>3861</v>
      </c>
    </row>
    <row r="483" spans="2:3" ht="13.5">
      <c r="B483" s="77" t="s">
        <v>4242</v>
      </c>
      <c r="C483" s="122" t="s">
        <v>3862</v>
      </c>
    </row>
    <row r="484" spans="2:3" ht="13.5">
      <c r="B484" s="77" t="s">
        <v>4243</v>
      </c>
      <c r="C484" s="122" t="s">
        <v>3863</v>
      </c>
    </row>
    <row r="485" spans="2:3" ht="13.5">
      <c r="B485" s="77" t="s">
        <v>4244</v>
      </c>
      <c r="C485" s="122" t="s">
        <v>430</v>
      </c>
    </row>
    <row r="486" spans="2:3" ht="13.5">
      <c r="B486" s="77" t="s">
        <v>4245</v>
      </c>
      <c r="C486" s="122" t="s">
        <v>3864</v>
      </c>
    </row>
    <row r="487" spans="2:3" ht="13.5">
      <c r="B487" s="77" t="s">
        <v>1700</v>
      </c>
      <c r="C487" s="122" t="s">
        <v>3548</v>
      </c>
    </row>
    <row r="488" spans="2:3" ht="13.5">
      <c r="B488" s="77" t="s">
        <v>4246</v>
      </c>
      <c r="C488" s="122" t="s">
        <v>3865</v>
      </c>
    </row>
    <row r="489" spans="2:3" ht="13.5">
      <c r="B489" s="77" t="s">
        <v>4247</v>
      </c>
      <c r="C489" s="122" t="s">
        <v>3866</v>
      </c>
    </row>
    <row r="490" spans="2:3" ht="13.5">
      <c r="B490" s="77" t="s">
        <v>4248</v>
      </c>
      <c r="C490" s="122" t="s">
        <v>3867</v>
      </c>
    </row>
    <row r="491" spans="2:3" ht="13.5">
      <c r="B491" s="77" t="s">
        <v>4249</v>
      </c>
      <c r="C491" s="122" t="s">
        <v>3868</v>
      </c>
    </row>
    <row r="492" spans="2:3" ht="13.5">
      <c r="B492" s="77" t="s">
        <v>4250</v>
      </c>
      <c r="C492" s="122" t="s">
        <v>3869</v>
      </c>
    </row>
    <row r="493" spans="2:3" ht="13.5">
      <c r="B493" s="77" t="s">
        <v>4251</v>
      </c>
      <c r="C493" s="122" t="s">
        <v>3870</v>
      </c>
    </row>
    <row r="494" spans="2:3" ht="13.5">
      <c r="B494" s="77" t="s">
        <v>4252</v>
      </c>
      <c r="C494" s="122" t="s">
        <v>3871</v>
      </c>
    </row>
    <row r="495" spans="2:3" ht="13.5">
      <c r="B495" s="77" t="s">
        <v>4253</v>
      </c>
      <c r="C495" s="122" t="s">
        <v>3872</v>
      </c>
    </row>
    <row r="496" spans="2:3" ht="13.5">
      <c r="B496" s="77" t="s">
        <v>4254</v>
      </c>
      <c r="C496" s="122" t="s">
        <v>3873</v>
      </c>
    </row>
    <row r="497" spans="2:3" ht="13.5">
      <c r="B497" s="77" t="s">
        <v>4255</v>
      </c>
      <c r="C497" s="122" t="s">
        <v>3874</v>
      </c>
    </row>
    <row r="498" spans="2:3" ht="13.5">
      <c r="B498" s="77" t="s">
        <v>1701</v>
      </c>
      <c r="C498" s="122" t="s">
        <v>3875</v>
      </c>
    </row>
    <row r="499" spans="2:3" ht="13.5">
      <c r="B499" s="77" t="s">
        <v>1702</v>
      </c>
      <c r="C499" s="122" t="s">
        <v>3876</v>
      </c>
    </row>
    <row r="500" spans="2:3" ht="13.5">
      <c r="B500" s="77" t="s">
        <v>1703</v>
      </c>
      <c r="C500" s="122" t="s">
        <v>3285</v>
      </c>
    </row>
    <row r="501" spans="2:3" ht="13.5">
      <c r="B501" s="77" t="s">
        <v>4256</v>
      </c>
      <c r="C501" s="122" t="s">
        <v>3286</v>
      </c>
    </row>
    <row r="502" spans="2:3" ht="13.5">
      <c r="B502" s="77" t="s">
        <v>4257</v>
      </c>
      <c r="C502" s="122" t="s">
        <v>3287</v>
      </c>
    </row>
    <row r="503" spans="2:3" ht="13.5">
      <c r="B503" s="77" t="s">
        <v>1704</v>
      </c>
      <c r="C503" s="122" t="s">
        <v>3288</v>
      </c>
    </row>
    <row r="504" spans="2:3" ht="13.5">
      <c r="B504" s="77" t="s">
        <v>1705</v>
      </c>
      <c r="C504" s="122" t="s">
        <v>5176</v>
      </c>
    </row>
    <row r="505" spans="2:3" ht="13.5">
      <c r="B505" s="77" t="s">
        <v>1706</v>
      </c>
      <c r="C505" s="122" t="s">
        <v>3289</v>
      </c>
    </row>
    <row r="506" spans="2:3" ht="13.5">
      <c r="B506" s="77" t="s">
        <v>1707</v>
      </c>
      <c r="C506" s="122" t="s">
        <v>3290</v>
      </c>
    </row>
    <row r="507" spans="2:3" ht="13.5">
      <c r="B507" s="77" t="s">
        <v>1708</v>
      </c>
      <c r="C507" s="122" t="s">
        <v>3291</v>
      </c>
    </row>
    <row r="508" spans="2:3" ht="13.5">
      <c r="B508" s="77" t="s">
        <v>1438</v>
      </c>
      <c r="C508" s="122" t="s">
        <v>431</v>
      </c>
    </row>
    <row r="509" spans="2:3" ht="13.5">
      <c r="B509" s="77" t="s">
        <v>432</v>
      </c>
      <c r="C509" s="122" t="s">
        <v>1313</v>
      </c>
    </row>
    <row r="510" spans="2:3" ht="13.5">
      <c r="B510" s="77" t="s">
        <v>433</v>
      </c>
      <c r="C510" s="122" t="s">
        <v>434</v>
      </c>
    </row>
    <row r="511" spans="2:3" ht="13.5">
      <c r="B511" s="77" t="s">
        <v>1709</v>
      </c>
      <c r="C511" s="122" t="s">
        <v>3292</v>
      </c>
    </row>
    <row r="512" spans="2:3" ht="13.5">
      <c r="B512" s="77" t="s">
        <v>1710</v>
      </c>
      <c r="C512" s="122" t="s">
        <v>3293</v>
      </c>
    </row>
    <row r="513" spans="2:3" ht="13.5">
      <c r="B513" s="77" t="s">
        <v>1711</v>
      </c>
      <c r="C513" s="122" t="s">
        <v>3293</v>
      </c>
    </row>
    <row r="514" spans="2:3" ht="13.5">
      <c r="B514" s="77" t="s">
        <v>1712</v>
      </c>
      <c r="C514" s="122" t="s">
        <v>3294</v>
      </c>
    </row>
    <row r="515" spans="2:3" ht="13.5">
      <c r="B515" s="77" t="s">
        <v>4258</v>
      </c>
      <c r="C515" s="122" t="s">
        <v>646</v>
      </c>
    </row>
    <row r="516" spans="2:3" ht="13.5">
      <c r="B516" s="77" t="s">
        <v>4259</v>
      </c>
      <c r="C516" s="122" t="s">
        <v>435</v>
      </c>
    </row>
    <row r="517" spans="2:3" ht="13.5">
      <c r="B517" s="77" t="s">
        <v>4260</v>
      </c>
      <c r="C517" s="122" t="s">
        <v>436</v>
      </c>
    </row>
    <row r="518" spans="2:3" ht="13.5">
      <c r="B518" s="77" t="s">
        <v>4261</v>
      </c>
      <c r="C518" s="122" t="s">
        <v>437</v>
      </c>
    </row>
    <row r="519" spans="2:3" ht="13.5">
      <c r="B519" s="77" t="s">
        <v>1713</v>
      </c>
      <c r="C519" s="122" t="s">
        <v>3295</v>
      </c>
    </row>
    <row r="520" spans="2:3" ht="13.5">
      <c r="B520" s="77" t="s">
        <v>4262</v>
      </c>
      <c r="C520" s="122" t="s">
        <v>438</v>
      </c>
    </row>
    <row r="521" spans="2:3" ht="13.5">
      <c r="B521" s="77" t="s">
        <v>439</v>
      </c>
      <c r="C521" s="122" t="s">
        <v>3362</v>
      </c>
    </row>
    <row r="522" spans="2:3" ht="13.5">
      <c r="B522" s="77" t="s">
        <v>4263</v>
      </c>
      <c r="C522" s="122" t="s">
        <v>3296</v>
      </c>
    </row>
    <row r="523" spans="2:3" ht="13.5">
      <c r="B523" s="77" t="s">
        <v>4264</v>
      </c>
      <c r="C523" s="122" t="s">
        <v>3297</v>
      </c>
    </row>
    <row r="524" spans="2:3" ht="13.5">
      <c r="B524" s="77" t="s">
        <v>4265</v>
      </c>
      <c r="C524" s="122" t="s">
        <v>440</v>
      </c>
    </row>
    <row r="525" spans="2:3" ht="13.5">
      <c r="B525" s="77" t="s">
        <v>4266</v>
      </c>
      <c r="C525" s="122" t="s">
        <v>3298</v>
      </c>
    </row>
    <row r="526" spans="2:3" ht="26.25">
      <c r="B526" s="77" t="s">
        <v>4267</v>
      </c>
      <c r="C526" s="148" t="s">
        <v>441</v>
      </c>
    </row>
    <row r="527" spans="2:3" ht="13.5">
      <c r="B527" s="77" t="s">
        <v>4268</v>
      </c>
      <c r="C527" s="122" t="s">
        <v>3299</v>
      </c>
    </row>
    <row r="528" spans="2:3" ht="13.5">
      <c r="B528" s="77" t="s">
        <v>4269</v>
      </c>
      <c r="C528" s="122" t="s">
        <v>442</v>
      </c>
    </row>
    <row r="529" spans="2:3" ht="13.5">
      <c r="B529" s="77" t="s">
        <v>4270</v>
      </c>
      <c r="C529" s="122" t="s">
        <v>443</v>
      </c>
    </row>
    <row r="530" spans="2:3" ht="13.5">
      <c r="B530" s="77" t="s">
        <v>4271</v>
      </c>
      <c r="C530" s="122" t="s">
        <v>3300</v>
      </c>
    </row>
    <row r="531" spans="2:3" ht="13.5">
      <c r="B531" s="77" t="s">
        <v>4272</v>
      </c>
      <c r="C531" s="122" t="s">
        <v>444</v>
      </c>
    </row>
    <row r="532" spans="2:3" ht="13.5">
      <c r="B532" s="77" t="s">
        <v>4273</v>
      </c>
      <c r="C532" s="122" t="s">
        <v>445</v>
      </c>
    </row>
    <row r="533" spans="2:3" ht="13.5">
      <c r="B533" s="77" t="s">
        <v>4274</v>
      </c>
      <c r="C533" s="122" t="s">
        <v>3301</v>
      </c>
    </row>
    <row r="534" spans="2:3" ht="13.5">
      <c r="B534" s="77" t="s">
        <v>4275</v>
      </c>
      <c r="C534" s="122" t="s">
        <v>446</v>
      </c>
    </row>
    <row r="535" spans="2:3" ht="13.5">
      <c r="B535" s="77" t="s">
        <v>4276</v>
      </c>
      <c r="C535" s="122" t="s">
        <v>447</v>
      </c>
    </row>
    <row r="536" spans="2:3" ht="13.5">
      <c r="B536" s="77" t="s">
        <v>4277</v>
      </c>
      <c r="C536" s="122" t="s">
        <v>3302</v>
      </c>
    </row>
    <row r="537" spans="2:3" ht="13.5">
      <c r="B537" s="77" t="s">
        <v>1714</v>
      </c>
      <c r="C537" s="122" t="s">
        <v>3303</v>
      </c>
    </row>
    <row r="538" spans="2:3" ht="13.5">
      <c r="B538" s="77" t="s">
        <v>448</v>
      </c>
      <c r="C538" s="122" t="s">
        <v>449</v>
      </c>
    </row>
    <row r="539" spans="2:3" ht="13.5">
      <c r="B539" s="77" t="s">
        <v>4278</v>
      </c>
      <c r="C539" s="122" t="s">
        <v>3929</v>
      </c>
    </row>
    <row r="540" spans="2:3" ht="13.5">
      <c r="B540" s="77" t="s">
        <v>4279</v>
      </c>
      <c r="C540" s="122" t="s">
        <v>3930</v>
      </c>
    </row>
    <row r="541" spans="2:3" ht="13.5">
      <c r="B541" s="77" t="s">
        <v>4280</v>
      </c>
      <c r="C541" s="122" t="s">
        <v>450</v>
      </c>
    </row>
    <row r="542" spans="2:3" ht="13.5">
      <c r="B542" s="77" t="s">
        <v>4281</v>
      </c>
      <c r="C542" s="122" t="s">
        <v>3931</v>
      </c>
    </row>
    <row r="543" spans="2:3" ht="13.5">
      <c r="B543" s="77" t="s">
        <v>4282</v>
      </c>
      <c r="C543" s="122" t="s">
        <v>3932</v>
      </c>
    </row>
    <row r="544" spans="2:3" ht="13.5">
      <c r="B544" s="77" t="s">
        <v>1715</v>
      </c>
      <c r="C544" s="122" t="s">
        <v>3933</v>
      </c>
    </row>
    <row r="545" spans="2:3" ht="13.5">
      <c r="B545" s="77" t="s">
        <v>1716</v>
      </c>
      <c r="C545" s="122" t="s">
        <v>3934</v>
      </c>
    </row>
    <row r="546" spans="2:3" ht="13.5">
      <c r="B546" s="77" t="s">
        <v>1717</v>
      </c>
      <c r="C546" s="122" t="s">
        <v>3935</v>
      </c>
    </row>
    <row r="547" spans="2:3" ht="13.5">
      <c r="B547" s="77" t="s">
        <v>4283</v>
      </c>
      <c r="C547" s="122" t="s">
        <v>3936</v>
      </c>
    </row>
    <row r="548" spans="2:3" ht="13.5">
      <c r="B548" s="77" t="s">
        <v>4284</v>
      </c>
      <c r="C548" s="122" t="s">
        <v>3937</v>
      </c>
    </row>
    <row r="549" spans="2:3" ht="13.5">
      <c r="B549" s="77" t="s">
        <v>1718</v>
      </c>
      <c r="C549" s="122" t="s">
        <v>451</v>
      </c>
    </row>
    <row r="550" spans="2:3" ht="13.5">
      <c r="B550" s="77" t="s">
        <v>4285</v>
      </c>
      <c r="C550" s="122" t="s">
        <v>3938</v>
      </c>
    </row>
    <row r="551" spans="2:3" ht="13.5">
      <c r="B551" s="77" t="s">
        <v>452</v>
      </c>
      <c r="C551" s="122" t="s">
        <v>3363</v>
      </c>
    </row>
    <row r="552" spans="2:3" ht="13.5">
      <c r="B552" s="77" t="s">
        <v>4286</v>
      </c>
      <c r="C552" s="122" t="s">
        <v>453</v>
      </c>
    </row>
    <row r="553" spans="2:3" ht="13.5">
      <c r="B553" s="77" t="s">
        <v>4287</v>
      </c>
      <c r="C553" s="122" t="s">
        <v>3939</v>
      </c>
    </row>
    <row r="554" spans="2:3" ht="13.5">
      <c r="B554" s="77" t="s">
        <v>454</v>
      </c>
      <c r="C554" s="122" t="s">
        <v>3364</v>
      </c>
    </row>
    <row r="555" spans="2:3" ht="13.5">
      <c r="B555" s="77" t="s">
        <v>1719</v>
      </c>
      <c r="C555" s="122" t="s">
        <v>3940</v>
      </c>
    </row>
    <row r="556" spans="2:3" ht="13.5">
      <c r="B556" s="77" t="s">
        <v>455</v>
      </c>
      <c r="C556" s="122" t="s">
        <v>3365</v>
      </c>
    </row>
    <row r="557" spans="2:3" ht="13.5">
      <c r="B557" s="77" t="s">
        <v>456</v>
      </c>
      <c r="C557" s="122" t="s">
        <v>3366</v>
      </c>
    </row>
    <row r="558" spans="2:3" ht="13.5">
      <c r="B558" s="77" t="s">
        <v>457</v>
      </c>
      <c r="C558" s="122" t="s">
        <v>458</v>
      </c>
    </row>
    <row r="559" spans="2:3" ht="13.5">
      <c r="B559" s="77" t="s">
        <v>4288</v>
      </c>
      <c r="C559" s="122" t="s">
        <v>3941</v>
      </c>
    </row>
    <row r="560" spans="2:3" ht="13.5">
      <c r="B560" s="77" t="s">
        <v>4289</v>
      </c>
      <c r="C560" s="122" t="s">
        <v>3942</v>
      </c>
    </row>
    <row r="561" spans="2:3" ht="13.5">
      <c r="B561" s="77" t="s">
        <v>1720</v>
      </c>
      <c r="C561" s="122" t="s">
        <v>3548</v>
      </c>
    </row>
    <row r="562" spans="2:3" ht="13.5">
      <c r="B562" s="77" t="s">
        <v>1721</v>
      </c>
      <c r="C562" s="122" t="s">
        <v>3943</v>
      </c>
    </row>
    <row r="563" spans="2:3" ht="13.5">
      <c r="B563" s="77" t="s">
        <v>4290</v>
      </c>
      <c r="C563" s="122" t="s">
        <v>3944</v>
      </c>
    </row>
    <row r="564" spans="2:3" ht="13.5">
      <c r="B564" s="77" t="s">
        <v>1722</v>
      </c>
      <c r="C564" s="122" t="s">
        <v>3945</v>
      </c>
    </row>
    <row r="565" spans="2:3" ht="13.5">
      <c r="B565" s="77" t="s">
        <v>459</v>
      </c>
      <c r="C565" s="122" t="s">
        <v>460</v>
      </c>
    </row>
    <row r="566" spans="2:3" ht="13.5">
      <c r="B566" s="77" t="s">
        <v>4291</v>
      </c>
      <c r="C566" s="122" t="s">
        <v>3946</v>
      </c>
    </row>
    <row r="567" spans="2:3" ht="13.5">
      <c r="B567" s="77" t="s">
        <v>4292</v>
      </c>
      <c r="C567" s="122" t="s">
        <v>461</v>
      </c>
    </row>
    <row r="568" spans="2:3" ht="13.5">
      <c r="B568" s="77" t="s">
        <v>4293</v>
      </c>
      <c r="C568" s="122" t="s">
        <v>3947</v>
      </c>
    </row>
    <row r="569" spans="2:3" ht="13.5">
      <c r="B569" s="77" t="s">
        <v>1723</v>
      </c>
      <c r="C569" s="122" t="s">
        <v>3948</v>
      </c>
    </row>
    <row r="570" spans="2:3" ht="13.5">
      <c r="B570" s="77" t="s">
        <v>4294</v>
      </c>
      <c r="C570" s="122" t="s">
        <v>3324</v>
      </c>
    </row>
    <row r="571" spans="2:3" ht="13.5">
      <c r="B571" s="77" t="s">
        <v>1724</v>
      </c>
      <c r="C571" s="122" t="s">
        <v>462</v>
      </c>
    </row>
    <row r="572" spans="2:3" ht="13.5">
      <c r="B572" s="77" t="s">
        <v>1725</v>
      </c>
      <c r="C572" s="122" t="s">
        <v>3325</v>
      </c>
    </row>
    <row r="573" spans="2:3" ht="13.5">
      <c r="B573" s="77" t="s">
        <v>4295</v>
      </c>
      <c r="C573" s="122" t="s">
        <v>3326</v>
      </c>
    </row>
    <row r="574" spans="2:3" ht="13.5">
      <c r="B574" s="77" t="s">
        <v>1726</v>
      </c>
      <c r="C574" s="122" t="s">
        <v>463</v>
      </c>
    </row>
    <row r="575" spans="2:3" ht="13.5">
      <c r="B575" s="77" t="s">
        <v>1727</v>
      </c>
      <c r="C575" s="122" t="s">
        <v>3327</v>
      </c>
    </row>
    <row r="576" spans="2:3" ht="13.5">
      <c r="B576" s="77" t="s">
        <v>1728</v>
      </c>
      <c r="C576" s="122" t="s">
        <v>3328</v>
      </c>
    </row>
    <row r="577" spans="2:3" ht="13.5">
      <c r="B577" s="77" t="s">
        <v>1729</v>
      </c>
      <c r="C577" s="122" t="s">
        <v>3329</v>
      </c>
    </row>
    <row r="578" spans="2:3" ht="13.5">
      <c r="B578" s="77" t="s">
        <v>1730</v>
      </c>
      <c r="C578" s="122" t="s">
        <v>3330</v>
      </c>
    </row>
    <row r="579" spans="2:3" ht="13.5">
      <c r="B579" s="77" t="s">
        <v>4296</v>
      </c>
      <c r="C579" s="122" t="s">
        <v>2602</v>
      </c>
    </row>
    <row r="580" spans="2:3" ht="13.5">
      <c r="B580" s="77" t="s">
        <v>1731</v>
      </c>
      <c r="C580" s="122" t="s">
        <v>3334</v>
      </c>
    </row>
    <row r="581" spans="2:3" ht="13.5">
      <c r="B581" s="77" t="s">
        <v>1732</v>
      </c>
      <c r="C581" s="122" t="s">
        <v>3335</v>
      </c>
    </row>
    <row r="582" spans="2:3" ht="13.5">
      <c r="B582" s="77" t="s">
        <v>4297</v>
      </c>
      <c r="C582" s="122" t="s">
        <v>2607</v>
      </c>
    </row>
    <row r="583" spans="2:3" ht="13.5">
      <c r="B583" s="77" t="s">
        <v>1733</v>
      </c>
      <c r="C583" s="122" t="s">
        <v>464</v>
      </c>
    </row>
    <row r="584" spans="2:3" ht="13.5">
      <c r="B584" s="77" t="s">
        <v>4298</v>
      </c>
      <c r="C584" s="122" t="s">
        <v>3337</v>
      </c>
    </row>
    <row r="585" spans="2:3" ht="13.5">
      <c r="B585" s="77" t="s">
        <v>1734</v>
      </c>
      <c r="C585" s="122" t="s">
        <v>3548</v>
      </c>
    </row>
    <row r="586" spans="2:3" ht="13.5">
      <c r="B586" s="77" t="s">
        <v>4299</v>
      </c>
      <c r="C586" s="122" t="s">
        <v>3339</v>
      </c>
    </row>
    <row r="587" spans="2:3" ht="13.5">
      <c r="B587" s="77" t="s">
        <v>4300</v>
      </c>
      <c r="C587" s="122" t="s">
        <v>3342</v>
      </c>
    </row>
    <row r="588" spans="2:3" ht="13.5">
      <c r="B588" s="77" t="s">
        <v>1735</v>
      </c>
      <c r="C588" s="122" t="s">
        <v>3343</v>
      </c>
    </row>
    <row r="589" spans="2:3" ht="13.5">
      <c r="B589" s="77" t="s">
        <v>1736</v>
      </c>
      <c r="C589" s="122" t="s">
        <v>3344</v>
      </c>
    </row>
    <row r="590" spans="2:3" ht="13.5">
      <c r="B590" s="77" t="s">
        <v>4301</v>
      </c>
      <c r="C590" s="122" t="s">
        <v>3345</v>
      </c>
    </row>
    <row r="591" spans="2:3" ht="13.5">
      <c r="B591" s="77" t="s">
        <v>4302</v>
      </c>
      <c r="C591" s="122" t="s">
        <v>3346</v>
      </c>
    </row>
    <row r="592" spans="2:3" ht="13.5">
      <c r="B592" s="77" t="s">
        <v>1737</v>
      </c>
      <c r="C592" s="122" t="s">
        <v>3347</v>
      </c>
    </row>
    <row r="593" spans="2:3" ht="13.5">
      <c r="B593" s="77" t="s">
        <v>1738</v>
      </c>
      <c r="C593" s="122" t="s">
        <v>4034</v>
      </c>
    </row>
    <row r="594" spans="2:3" ht="13.5">
      <c r="B594" s="77" t="s">
        <v>1739</v>
      </c>
      <c r="C594" s="122" t="s">
        <v>4035</v>
      </c>
    </row>
    <row r="595" spans="2:3" ht="13.5">
      <c r="B595" s="77" t="s">
        <v>1740</v>
      </c>
      <c r="C595" s="122" t="s">
        <v>4036</v>
      </c>
    </row>
    <row r="596" spans="2:3" ht="13.5">
      <c r="B596" s="77" t="s">
        <v>4303</v>
      </c>
      <c r="C596" s="122" t="s">
        <v>4037</v>
      </c>
    </row>
    <row r="597" spans="2:3" ht="13.5">
      <c r="B597" s="77" t="s">
        <v>1741</v>
      </c>
      <c r="C597" s="122" t="s">
        <v>4038</v>
      </c>
    </row>
    <row r="598" spans="2:3" ht="13.5">
      <c r="B598" s="77" t="s">
        <v>4304</v>
      </c>
      <c r="C598" s="122" t="s">
        <v>4039</v>
      </c>
    </row>
    <row r="599" spans="2:3" ht="13.5">
      <c r="B599" s="77" t="s">
        <v>4305</v>
      </c>
      <c r="C599" s="122" t="s">
        <v>4040</v>
      </c>
    </row>
    <row r="600" spans="2:3" ht="13.5">
      <c r="B600" s="77" t="s">
        <v>1742</v>
      </c>
      <c r="C600" s="122" t="s">
        <v>4041</v>
      </c>
    </row>
    <row r="601" spans="2:3" ht="13.5">
      <c r="B601" s="77" t="s">
        <v>1743</v>
      </c>
      <c r="C601" s="122" t="s">
        <v>4042</v>
      </c>
    </row>
    <row r="602" spans="2:3" ht="13.5">
      <c r="B602" s="77" t="s">
        <v>1744</v>
      </c>
      <c r="C602" s="122" t="s">
        <v>4044</v>
      </c>
    </row>
    <row r="603" spans="2:3" ht="13.5">
      <c r="B603" s="77" t="s">
        <v>4306</v>
      </c>
      <c r="C603" s="122" t="s">
        <v>4045</v>
      </c>
    </row>
    <row r="604" spans="2:3" ht="13.5">
      <c r="B604" s="77" t="s">
        <v>4307</v>
      </c>
      <c r="C604" s="122" t="s">
        <v>4046</v>
      </c>
    </row>
    <row r="605" spans="2:3" ht="13.5">
      <c r="B605" s="77" t="s">
        <v>4308</v>
      </c>
      <c r="C605" s="122" t="s">
        <v>4047</v>
      </c>
    </row>
    <row r="606" spans="2:3" ht="13.5">
      <c r="B606" s="77" t="s">
        <v>1745</v>
      </c>
      <c r="C606" s="122" t="s">
        <v>4048</v>
      </c>
    </row>
    <row r="607" spans="2:3" ht="13.5">
      <c r="B607" s="77" t="s">
        <v>4309</v>
      </c>
      <c r="C607" s="122" t="s">
        <v>4049</v>
      </c>
    </row>
    <row r="608" spans="2:3" ht="13.5">
      <c r="B608" s="77" t="s">
        <v>1746</v>
      </c>
      <c r="C608" s="122" t="s">
        <v>465</v>
      </c>
    </row>
    <row r="609" spans="2:3" ht="13.5">
      <c r="B609" s="77" t="s">
        <v>4310</v>
      </c>
      <c r="C609" s="122" t="s">
        <v>4050</v>
      </c>
    </row>
    <row r="610" spans="2:3" ht="13.5">
      <c r="B610" s="77" t="s">
        <v>4311</v>
      </c>
      <c r="C610" s="122" t="s">
        <v>4051</v>
      </c>
    </row>
    <row r="611" spans="2:3" ht="13.5">
      <c r="B611" s="77" t="s">
        <v>4312</v>
      </c>
      <c r="C611" s="122" t="s">
        <v>4052</v>
      </c>
    </row>
    <row r="612" spans="2:3" ht="13.5">
      <c r="B612" s="77" t="s">
        <v>1747</v>
      </c>
      <c r="C612" s="122" t="s">
        <v>466</v>
      </c>
    </row>
    <row r="613" spans="2:3" ht="13.5">
      <c r="B613" s="77" t="s">
        <v>1748</v>
      </c>
      <c r="C613" s="122" t="s">
        <v>4053</v>
      </c>
    </row>
    <row r="614" spans="2:3" ht="13.5">
      <c r="B614" s="77" t="s">
        <v>1749</v>
      </c>
      <c r="C614" s="122" t="s">
        <v>4054</v>
      </c>
    </row>
    <row r="615" spans="2:3" ht="13.5">
      <c r="B615" s="77" t="s">
        <v>1750</v>
      </c>
      <c r="C615" s="122" t="s">
        <v>4055</v>
      </c>
    </row>
    <row r="616" spans="2:3" ht="13.5">
      <c r="B616" s="77" t="s">
        <v>1751</v>
      </c>
      <c r="C616" s="122" t="s">
        <v>467</v>
      </c>
    </row>
    <row r="617" spans="2:3" ht="13.5">
      <c r="B617" s="77" t="s">
        <v>1752</v>
      </c>
      <c r="C617" s="122" t="s">
        <v>4056</v>
      </c>
    </row>
    <row r="618" spans="2:3" ht="13.5">
      <c r="B618" s="77" t="s">
        <v>1753</v>
      </c>
      <c r="C618" s="122" t="s">
        <v>468</v>
      </c>
    </row>
    <row r="619" spans="2:3" ht="13.5">
      <c r="B619" s="77" t="s">
        <v>1754</v>
      </c>
      <c r="C619" s="122" t="s">
        <v>469</v>
      </c>
    </row>
    <row r="620" spans="2:3" ht="13.5">
      <c r="B620" s="77" t="s">
        <v>470</v>
      </c>
      <c r="C620" s="122" t="s">
        <v>2612</v>
      </c>
    </row>
    <row r="621" spans="2:3" ht="13.5">
      <c r="B621" s="77" t="s">
        <v>4313</v>
      </c>
      <c r="C621" s="122" t="s">
        <v>2616</v>
      </c>
    </row>
    <row r="622" spans="2:3" ht="13.5">
      <c r="B622" s="77" t="s">
        <v>4314</v>
      </c>
      <c r="C622" s="122" t="s">
        <v>3359</v>
      </c>
    </row>
    <row r="623" spans="2:3" ht="13.5">
      <c r="B623" s="77" t="s">
        <v>4315</v>
      </c>
      <c r="C623" s="122" t="s">
        <v>3360</v>
      </c>
    </row>
    <row r="624" spans="2:3" ht="13.5">
      <c r="B624" s="77" t="s">
        <v>4316</v>
      </c>
      <c r="C624" s="122" t="s">
        <v>3933</v>
      </c>
    </row>
    <row r="625" spans="2:3" ht="13.5">
      <c r="B625" s="77" t="s">
        <v>471</v>
      </c>
      <c r="C625" s="122" t="s">
        <v>2619</v>
      </c>
    </row>
    <row r="626" spans="2:3" ht="13.5">
      <c r="B626" s="77" t="s">
        <v>472</v>
      </c>
      <c r="C626" s="122" t="s">
        <v>2622</v>
      </c>
    </row>
    <row r="627" spans="2:3" ht="13.5">
      <c r="B627" s="77" t="s">
        <v>4317</v>
      </c>
      <c r="C627" s="122" t="s">
        <v>647</v>
      </c>
    </row>
    <row r="628" spans="2:3" ht="13.5">
      <c r="B628" s="77" t="s">
        <v>4318</v>
      </c>
      <c r="C628" s="122" t="s">
        <v>647</v>
      </c>
    </row>
    <row r="629" spans="2:3" ht="13.5">
      <c r="B629" s="77" t="s">
        <v>1755</v>
      </c>
      <c r="C629" s="122" t="s">
        <v>3368</v>
      </c>
    </row>
    <row r="630" spans="2:3" ht="13.5">
      <c r="B630" s="77" t="s">
        <v>1756</v>
      </c>
      <c r="C630" s="122" t="s">
        <v>3369</v>
      </c>
    </row>
    <row r="631" spans="2:3" ht="13.5">
      <c r="B631" s="77" t="s">
        <v>1757</v>
      </c>
      <c r="C631" s="122" t="s">
        <v>3370</v>
      </c>
    </row>
    <row r="632" spans="2:3" ht="13.5">
      <c r="B632" s="77" t="s">
        <v>1758</v>
      </c>
      <c r="C632" s="122" t="s">
        <v>3371</v>
      </c>
    </row>
    <row r="633" spans="2:3" ht="13.5">
      <c r="B633" s="77" t="s">
        <v>1759</v>
      </c>
      <c r="C633" s="122" t="s">
        <v>3372</v>
      </c>
    </row>
    <row r="634" spans="2:3" ht="13.5">
      <c r="B634" s="77" t="s">
        <v>1760</v>
      </c>
      <c r="C634" s="122" t="s">
        <v>3373</v>
      </c>
    </row>
    <row r="635" spans="2:3" ht="13.5">
      <c r="B635" s="77" t="s">
        <v>1761</v>
      </c>
      <c r="C635" s="122" t="s">
        <v>4174</v>
      </c>
    </row>
    <row r="636" spans="2:3" ht="13.5">
      <c r="B636" s="77" t="s">
        <v>1762</v>
      </c>
      <c r="C636" s="122" t="s">
        <v>4175</v>
      </c>
    </row>
    <row r="637" spans="2:3" ht="13.5">
      <c r="B637" s="77" t="s">
        <v>473</v>
      </c>
      <c r="C637" s="122" t="s">
        <v>474</v>
      </c>
    </row>
    <row r="638" spans="2:3" ht="13.5">
      <c r="B638" s="77" t="s">
        <v>475</v>
      </c>
      <c r="C638" s="122" t="s">
        <v>1161</v>
      </c>
    </row>
    <row r="639" spans="2:3" ht="13.5">
      <c r="B639" s="77" t="s">
        <v>476</v>
      </c>
      <c r="C639" s="122" t="s">
        <v>1163</v>
      </c>
    </row>
    <row r="640" spans="2:3" ht="13.5">
      <c r="B640" s="77" t="s">
        <v>4319</v>
      </c>
      <c r="C640" s="122" t="s">
        <v>4177</v>
      </c>
    </row>
    <row r="641" spans="2:3" ht="13.5">
      <c r="B641" s="77" t="s">
        <v>4320</v>
      </c>
      <c r="C641" s="122" t="s">
        <v>4178</v>
      </c>
    </row>
    <row r="642" spans="2:3" ht="13.5">
      <c r="B642" s="77" t="s">
        <v>4321</v>
      </c>
      <c r="C642" s="122" t="s">
        <v>4179</v>
      </c>
    </row>
    <row r="643" spans="2:3" ht="13.5">
      <c r="B643" s="77" t="s">
        <v>4322</v>
      </c>
      <c r="C643" s="122" t="s">
        <v>4180</v>
      </c>
    </row>
    <row r="644" spans="2:3" ht="13.5">
      <c r="B644" s="77" t="s">
        <v>477</v>
      </c>
      <c r="C644" s="122" t="s">
        <v>478</v>
      </c>
    </row>
    <row r="645" spans="2:3" ht="13.5">
      <c r="B645" s="77" t="s">
        <v>4323</v>
      </c>
      <c r="C645" s="122" t="s">
        <v>4181</v>
      </c>
    </row>
    <row r="646" spans="2:3" ht="13.5">
      <c r="B646" s="77" t="s">
        <v>4324</v>
      </c>
      <c r="C646" s="122" t="s">
        <v>4182</v>
      </c>
    </row>
    <row r="647" spans="2:3" ht="13.5">
      <c r="B647" s="77" t="s">
        <v>4325</v>
      </c>
      <c r="C647" s="122" t="s">
        <v>479</v>
      </c>
    </row>
    <row r="648" spans="2:3" ht="13.5">
      <c r="B648" s="77" t="s">
        <v>4326</v>
      </c>
      <c r="C648" s="122" t="s">
        <v>4183</v>
      </c>
    </row>
    <row r="649" spans="2:3" ht="13.5">
      <c r="B649" s="77" t="s">
        <v>4327</v>
      </c>
      <c r="C649" s="122" t="s">
        <v>4184</v>
      </c>
    </row>
    <row r="650" spans="2:3" ht="13.5">
      <c r="B650" s="77" t="s">
        <v>4328</v>
      </c>
      <c r="C650" s="122" t="s">
        <v>4185</v>
      </c>
    </row>
    <row r="651" spans="2:3" ht="13.5">
      <c r="B651" s="77" t="s">
        <v>4329</v>
      </c>
      <c r="C651" s="122" t="s">
        <v>4186</v>
      </c>
    </row>
    <row r="652" spans="2:3" ht="13.5">
      <c r="B652" s="77" t="s">
        <v>4330</v>
      </c>
      <c r="C652" s="122" t="s">
        <v>480</v>
      </c>
    </row>
    <row r="653" spans="2:3" ht="13.5">
      <c r="B653" s="77" t="s">
        <v>4331</v>
      </c>
      <c r="C653" s="122" t="s">
        <v>4187</v>
      </c>
    </row>
    <row r="654" spans="2:3" ht="13.5">
      <c r="B654" s="77" t="s">
        <v>1763</v>
      </c>
      <c r="C654" s="122" t="s">
        <v>481</v>
      </c>
    </row>
    <row r="655" spans="2:3" ht="13.5">
      <c r="B655" s="77" t="s">
        <v>1764</v>
      </c>
      <c r="C655" s="122" t="s">
        <v>4188</v>
      </c>
    </row>
    <row r="656" spans="2:3" ht="13.5">
      <c r="B656" s="77" t="s">
        <v>1765</v>
      </c>
      <c r="C656" s="122" t="s">
        <v>4189</v>
      </c>
    </row>
    <row r="657" spans="2:3" ht="13.5">
      <c r="B657" s="77" t="s">
        <v>4332</v>
      </c>
      <c r="C657" s="122" t="s">
        <v>3393</v>
      </c>
    </row>
    <row r="658" spans="2:3" ht="13.5">
      <c r="B658" s="77" t="s">
        <v>4333</v>
      </c>
      <c r="C658" s="122" t="s">
        <v>3394</v>
      </c>
    </row>
    <row r="659" spans="2:3" ht="13.5">
      <c r="B659" s="77" t="s">
        <v>1766</v>
      </c>
      <c r="C659" s="122" t="s">
        <v>3395</v>
      </c>
    </row>
    <row r="660" spans="2:3" ht="13.5">
      <c r="B660" s="77" t="s">
        <v>4334</v>
      </c>
      <c r="C660" s="122" t="s">
        <v>3396</v>
      </c>
    </row>
    <row r="661" spans="2:3" ht="13.5">
      <c r="B661" s="77" t="s">
        <v>482</v>
      </c>
      <c r="C661" s="122" t="s">
        <v>483</v>
      </c>
    </row>
    <row r="662" spans="2:3" ht="13.5">
      <c r="B662" s="77" t="s">
        <v>4335</v>
      </c>
      <c r="C662" s="122" t="s">
        <v>3397</v>
      </c>
    </row>
    <row r="663" spans="2:3" ht="13.5">
      <c r="B663" s="77" t="s">
        <v>4336</v>
      </c>
      <c r="C663" s="122" t="s">
        <v>3398</v>
      </c>
    </row>
    <row r="664" spans="2:3" ht="13.5">
      <c r="B664" s="77" t="s">
        <v>4337</v>
      </c>
      <c r="C664" s="122" t="s">
        <v>3399</v>
      </c>
    </row>
    <row r="665" spans="2:3" ht="13.5">
      <c r="B665" s="77" t="s">
        <v>4338</v>
      </c>
      <c r="C665" s="122" t="s">
        <v>3400</v>
      </c>
    </row>
    <row r="666" spans="2:3" ht="13.5">
      <c r="B666" s="77" t="s">
        <v>4339</v>
      </c>
      <c r="C666" s="122" t="s">
        <v>484</v>
      </c>
    </row>
    <row r="667" spans="2:3" ht="13.5">
      <c r="B667" s="77" t="s">
        <v>1767</v>
      </c>
      <c r="C667" s="122" t="s">
        <v>3401</v>
      </c>
    </row>
    <row r="668" spans="2:3" ht="13.5">
      <c r="B668" s="77" t="s">
        <v>4340</v>
      </c>
      <c r="C668" s="122" t="s">
        <v>3402</v>
      </c>
    </row>
    <row r="669" spans="2:3" ht="13.5">
      <c r="B669" s="77" t="s">
        <v>1768</v>
      </c>
      <c r="C669" s="122" t="s">
        <v>3403</v>
      </c>
    </row>
    <row r="670" spans="2:3" ht="13.5">
      <c r="B670" s="77" t="s">
        <v>1769</v>
      </c>
      <c r="C670" s="122" t="s">
        <v>3404</v>
      </c>
    </row>
    <row r="671" spans="2:3" ht="13.5">
      <c r="B671" s="77" t="s">
        <v>4341</v>
      </c>
      <c r="C671" s="122" t="s">
        <v>3405</v>
      </c>
    </row>
    <row r="672" spans="2:3" ht="13.5">
      <c r="B672" s="77" t="s">
        <v>4342</v>
      </c>
      <c r="C672" s="122" t="s">
        <v>3406</v>
      </c>
    </row>
    <row r="673" spans="2:3" ht="13.5">
      <c r="B673" s="77" t="s">
        <v>4343</v>
      </c>
      <c r="C673" s="122" t="s">
        <v>485</v>
      </c>
    </row>
    <row r="674" spans="2:3" ht="13.5">
      <c r="B674" s="77" t="s">
        <v>1770</v>
      </c>
      <c r="C674" s="122" t="s">
        <v>486</v>
      </c>
    </row>
    <row r="675" spans="2:3" ht="26.25">
      <c r="B675" s="77" t="s">
        <v>4344</v>
      </c>
      <c r="C675" s="148" t="s">
        <v>487</v>
      </c>
    </row>
    <row r="676" spans="2:3" ht="13.5">
      <c r="B676" s="77" t="s">
        <v>4345</v>
      </c>
      <c r="C676" s="122" t="s">
        <v>3407</v>
      </c>
    </row>
    <row r="677" spans="2:3" ht="13.5">
      <c r="B677" s="77" t="s">
        <v>4346</v>
      </c>
      <c r="C677" s="122" t="s">
        <v>3408</v>
      </c>
    </row>
    <row r="678" spans="2:3" ht="13.5">
      <c r="B678" s="77" t="s">
        <v>1771</v>
      </c>
      <c r="C678" s="122" t="s">
        <v>3548</v>
      </c>
    </row>
    <row r="679" spans="2:3" ht="13.5">
      <c r="B679" s="77" t="s">
        <v>4347</v>
      </c>
      <c r="C679" s="122" t="s">
        <v>5133</v>
      </c>
    </row>
    <row r="680" spans="2:3" ht="13.5">
      <c r="B680" s="77" t="s">
        <v>4348</v>
      </c>
      <c r="C680" s="122" t="s">
        <v>3409</v>
      </c>
    </row>
    <row r="681" spans="2:3" ht="13.5">
      <c r="B681" s="77" t="s">
        <v>1772</v>
      </c>
      <c r="C681" s="122" t="s">
        <v>3410</v>
      </c>
    </row>
    <row r="682" spans="2:3" ht="13.5">
      <c r="B682" s="77" t="s">
        <v>4349</v>
      </c>
      <c r="C682" s="122" t="s">
        <v>3411</v>
      </c>
    </row>
    <row r="683" spans="2:3" ht="13.5">
      <c r="B683" s="77" t="s">
        <v>4350</v>
      </c>
      <c r="C683" s="122" t="s">
        <v>4359</v>
      </c>
    </row>
    <row r="684" spans="2:3" ht="13.5">
      <c r="B684" s="77" t="s">
        <v>1773</v>
      </c>
      <c r="C684" s="122" t="s">
        <v>4360</v>
      </c>
    </row>
    <row r="685" spans="2:3" ht="13.5">
      <c r="B685" s="77" t="s">
        <v>1774</v>
      </c>
      <c r="C685" s="122" t="s">
        <v>4361</v>
      </c>
    </row>
    <row r="686" spans="2:3" ht="13.5">
      <c r="B686" s="77" t="s">
        <v>1775</v>
      </c>
      <c r="C686" s="122" t="s">
        <v>488</v>
      </c>
    </row>
    <row r="687" spans="2:3" ht="13.5">
      <c r="B687" s="77" t="s">
        <v>1776</v>
      </c>
      <c r="C687" s="122" t="s">
        <v>489</v>
      </c>
    </row>
    <row r="688" spans="2:3" ht="13.5">
      <c r="B688" s="77" t="s">
        <v>490</v>
      </c>
      <c r="C688" s="122" t="s">
        <v>491</v>
      </c>
    </row>
    <row r="689" spans="2:3" ht="13.5">
      <c r="B689" s="77" t="s">
        <v>1777</v>
      </c>
      <c r="C689" s="122" t="s">
        <v>4362</v>
      </c>
    </row>
    <row r="690" spans="2:3" ht="13.5">
      <c r="B690" s="77" t="s">
        <v>492</v>
      </c>
      <c r="C690" s="122" t="s">
        <v>493</v>
      </c>
    </row>
    <row r="691" spans="2:3" ht="13.5">
      <c r="B691" s="77" t="s">
        <v>4351</v>
      </c>
      <c r="C691" s="122" t="s">
        <v>4363</v>
      </c>
    </row>
    <row r="692" spans="2:3" ht="13.5">
      <c r="B692" s="77" t="s">
        <v>1778</v>
      </c>
      <c r="C692" s="122" t="s">
        <v>4364</v>
      </c>
    </row>
    <row r="693" spans="2:3" ht="13.5">
      <c r="B693" s="77" t="s">
        <v>4352</v>
      </c>
      <c r="C693" s="122" t="s">
        <v>3328</v>
      </c>
    </row>
    <row r="694" spans="2:3" ht="13.5">
      <c r="B694" s="77" t="s">
        <v>1779</v>
      </c>
      <c r="C694" s="122" t="s">
        <v>4365</v>
      </c>
    </row>
    <row r="695" spans="2:3" ht="13.5">
      <c r="B695" s="77" t="s">
        <v>1780</v>
      </c>
      <c r="C695" s="122" t="s">
        <v>4366</v>
      </c>
    </row>
    <row r="696" spans="2:3" ht="13.5">
      <c r="B696" s="77" t="s">
        <v>1781</v>
      </c>
      <c r="C696" s="122" t="s">
        <v>494</v>
      </c>
    </row>
    <row r="697" spans="2:3" ht="13.5">
      <c r="B697" s="77" t="s">
        <v>1782</v>
      </c>
      <c r="C697" s="122" t="s">
        <v>495</v>
      </c>
    </row>
    <row r="698" spans="2:3" ht="13.5">
      <c r="B698" s="77" t="s">
        <v>4353</v>
      </c>
      <c r="C698" s="122" t="s">
        <v>4367</v>
      </c>
    </row>
    <row r="699" spans="2:3" ht="13.5">
      <c r="B699" s="77" t="s">
        <v>4354</v>
      </c>
      <c r="C699" s="122" t="s">
        <v>4368</v>
      </c>
    </row>
    <row r="700" spans="2:3" ht="13.5">
      <c r="B700" s="77" t="s">
        <v>4355</v>
      </c>
      <c r="C700" s="122" t="s">
        <v>4369</v>
      </c>
    </row>
    <row r="701" spans="2:3" ht="13.5">
      <c r="B701" s="77" t="s">
        <v>2781</v>
      </c>
      <c r="C701" s="122" t="s">
        <v>4370</v>
      </c>
    </row>
    <row r="702" spans="2:3" ht="13.5">
      <c r="B702" s="77" t="s">
        <v>2782</v>
      </c>
      <c r="C702" s="122" t="s">
        <v>4371</v>
      </c>
    </row>
    <row r="703" spans="2:3" ht="13.5">
      <c r="B703" s="77" t="s">
        <v>2783</v>
      </c>
      <c r="C703" s="122" t="s">
        <v>5037</v>
      </c>
    </row>
    <row r="704" spans="2:3" ht="13.5">
      <c r="B704" s="77" t="s">
        <v>2784</v>
      </c>
      <c r="C704" s="122" t="s">
        <v>4372</v>
      </c>
    </row>
    <row r="705" spans="2:3" ht="13.5">
      <c r="B705" s="77" t="s">
        <v>4356</v>
      </c>
      <c r="C705" s="122" t="s">
        <v>4373</v>
      </c>
    </row>
    <row r="706" spans="2:3" ht="13.5">
      <c r="B706" s="77" t="s">
        <v>4357</v>
      </c>
      <c r="C706" s="122" t="s">
        <v>4374</v>
      </c>
    </row>
    <row r="707" spans="2:3" ht="13.5">
      <c r="B707" s="77" t="s">
        <v>2785</v>
      </c>
      <c r="C707" s="122" t="s">
        <v>496</v>
      </c>
    </row>
    <row r="708" spans="2:3" ht="13.5">
      <c r="B708" s="77" t="s">
        <v>4358</v>
      </c>
      <c r="C708" s="122" t="s">
        <v>497</v>
      </c>
    </row>
    <row r="709" spans="2:3" ht="13.5">
      <c r="B709" s="77" t="s">
        <v>4378</v>
      </c>
      <c r="C709" s="122" t="s">
        <v>498</v>
      </c>
    </row>
    <row r="710" spans="2:3" ht="13.5">
      <c r="B710" s="77" t="s">
        <v>2786</v>
      </c>
      <c r="C710" s="122" t="s">
        <v>499</v>
      </c>
    </row>
    <row r="711" spans="2:3" ht="13.5">
      <c r="B711" s="77" t="s">
        <v>500</v>
      </c>
      <c r="C711" s="122" t="s">
        <v>2612</v>
      </c>
    </row>
    <row r="712" spans="2:3" ht="13.5">
      <c r="B712" s="77" t="s">
        <v>4379</v>
      </c>
      <c r="C712" s="122" t="s">
        <v>4375</v>
      </c>
    </row>
    <row r="713" spans="2:3" ht="13.5">
      <c r="B713" s="77" t="s">
        <v>4380</v>
      </c>
      <c r="C713" s="122" t="s">
        <v>4375</v>
      </c>
    </row>
    <row r="714" spans="2:3" ht="13.5">
      <c r="B714" s="77" t="s">
        <v>2787</v>
      </c>
      <c r="C714" s="122" t="s">
        <v>4376</v>
      </c>
    </row>
    <row r="715" spans="2:3" ht="13.5">
      <c r="B715" s="77" t="s">
        <v>2788</v>
      </c>
      <c r="C715" s="122" t="s">
        <v>4377</v>
      </c>
    </row>
    <row r="716" spans="2:3" ht="13.5">
      <c r="B716" s="77" t="s">
        <v>2789</v>
      </c>
      <c r="C716" s="122" t="s">
        <v>3435</v>
      </c>
    </row>
    <row r="717" spans="2:3" ht="13.5">
      <c r="B717" s="77" t="s">
        <v>2790</v>
      </c>
      <c r="C717" s="122" t="s">
        <v>3436</v>
      </c>
    </row>
    <row r="718" spans="2:3" ht="13.5">
      <c r="B718" s="77" t="s">
        <v>2791</v>
      </c>
      <c r="C718" s="122" t="s">
        <v>3437</v>
      </c>
    </row>
    <row r="719" spans="2:3" ht="13.5">
      <c r="B719" s="77" t="s">
        <v>2792</v>
      </c>
      <c r="C719" s="122" t="s">
        <v>3438</v>
      </c>
    </row>
    <row r="720" spans="2:3" ht="13.5">
      <c r="B720" s="77" t="s">
        <v>2793</v>
      </c>
      <c r="C720" s="122" t="s">
        <v>3439</v>
      </c>
    </row>
    <row r="721" spans="2:3" ht="13.5">
      <c r="B721" s="77" t="s">
        <v>2794</v>
      </c>
      <c r="C721" s="122" t="s">
        <v>3440</v>
      </c>
    </row>
    <row r="722" spans="2:3" ht="13.5">
      <c r="B722" s="77" t="s">
        <v>2795</v>
      </c>
      <c r="C722" s="122" t="s">
        <v>3441</v>
      </c>
    </row>
    <row r="723" spans="2:3" ht="13.5">
      <c r="B723" s="77" t="s">
        <v>2796</v>
      </c>
      <c r="C723" s="122" t="s">
        <v>3442</v>
      </c>
    </row>
    <row r="724" spans="2:3" ht="13.5">
      <c r="B724" s="77" t="s">
        <v>2797</v>
      </c>
      <c r="C724" s="122" t="s">
        <v>501</v>
      </c>
    </row>
    <row r="725" spans="2:3" ht="13.5">
      <c r="B725" s="77" t="s">
        <v>2798</v>
      </c>
      <c r="C725" s="122" t="s">
        <v>5082</v>
      </c>
    </row>
    <row r="726" spans="2:3" ht="13.5">
      <c r="B726" s="77" t="s">
        <v>2799</v>
      </c>
      <c r="C726" s="122" t="s">
        <v>3443</v>
      </c>
    </row>
    <row r="727" spans="2:3" ht="13.5">
      <c r="B727" s="77" t="s">
        <v>2800</v>
      </c>
      <c r="C727" s="122" t="s">
        <v>3444</v>
      </c>
    </row>
    <row r="728" spans="2:3" ht="13.5">
      <c r="B728" s="77" t="s">
        <v>4381</v>
      </c>
      <c r="C728" s="122" t="s">
        <v>3445</v>
      </c>
    </row>
    <row r="729" spans="2:3" ht="13.5">
      <c r="B729" s="77" t="s">
        <v>2801</v>
      </c>
      <c r="C729" s="122" t="s">
        <v>3446</v>
      </c>
    </row>
    <row r="730" spans="2:3" ht="13.5">
      <c r="B730" s="77" t="s">
        <v>4382</v>
      </c>
      <c r="C730" s="122" t="s">
        <v>3447</v>
      </c>
    </row>
    <row r="731" spans="2:3" ht="13.5">
      <c r="B731" s="77" t="s">
        <v>4383</v>
      </c>
      <c r="C731" s="122" t="s">
        <v>3448</v>
      </c>
    </row>
    <row r="732" spans="2:3" ht="13.5">
      <c r="B732" s="77" t="s">
        <v>4384</v>
      </c>
      <c r="C732" s="122" t="s">
        <v>3449</v>
      </c>
    </row>
    <row r="733" spans="2:3" ht="13.5">
      <c r="B733" s="77" t="s">
        <v>2802</v>
      </c>
      <c r="C733" s="122" t="s">
        <v>5091</v>
      </c>
    </row>
    <row r="734" spans="2:3" ht="13.5">
      <c r="B734" s="77" t="s">
        <v>2803</v>
      </c>
      <c r="C734" s="122" t="s">
        <v>5093</v>
      </c>
    </row>
    <row r="735" spans="2:3" ht="13.5">
      <c r="B735" s="77" t="s">
        <v>2804</v>
      </c>
      <c r="C735" s="122" t="s">
        <v>5094</v>
      </c>
    </row>
    <row r="736" spans="2:3" ht="13.5">
      <c r="B736" s="77" t="s">
        <v>2805</v>
      </c>
      <c r="C736" s="122" t="s">
        <v>5095</v>
      </c>
    </row>
    <row r="737" spans="2:3" ht="13.5">
      <c r="B737" s="77" t="s">
        <v>2806</v>
      </c>
      <c r="C737" s="122" t="s">
        <v>5096</v>
      </c>
    </row>
    <row r="738" spans="2:3" ht="13.5">
      <c r="B738" s="77" t="s">
        <v>2807</v>
      </c>
      <c r="C738" s="122" t="s">
        <v>3450</v>
      </c>
    </row>
    <row r="739" spans="2:3" ht="13.5">
      <c r="B739" s="77" t="s">
        <v>2808</v>
      </c>
      <c r="C739" s="122" t="s">
        <v>5085</v>
      </c>
    </row>
    <row r="740" spans="2:3" ht="13.5">
      <c r="B740" s="77" t="s">
        <v>2809</v>
      </c>
      <c r="C740" s="122" t="s">
        <v>3451</v>
      </c>
    </row>
    <row r="741" spans="2:3" ht="13.5">
      <c r="B741" s="77" t="s">
        <v>2810</v>
      </c>
      <c r="C741" s="122" t="s">
        <v>5087</v>
      </c>
    </row>
    <row r="742" spans="2:3" ht="13.5">
      <c r="B742" s="77" t="s">
        <v>2811</v>
      </c>
      <c r="C742" s="122" t="s">
        <v>3452</v>
      </c>
    </row>
    <row r="743" spans="2:3" ht="13.5">
      <c r="B743" s="77" t="s">
        <v>2812</v>
      </c>
      <c r="C743" s="122" t="s">
        <v>3453</v>
      </c>
    </row>
    <row r="744" spans="2:3" ht="13.5">
      <c r="B744" s="77" t="s">
        <v>2813</v>
      </c>
      <c r="C744" s="122" t="s">
        <v>5083</v>
      </c>
    </row>
    <row r="745" spans="2:3" ht="13.5">
      <c r="B745" s="77" t="s">
        <v>2814</v>
      </c>
      <c r="C745" s="122" t="s">
        <v>3454</v>
      </c>
    </row>
    <row r="746" spans="2:3" ht="13.5">
      <c r="B746" s="77" t="s">
        <v>2815</v>
      </c>
      <c r="C746" s="122" t="s">
        <v>5092</v>
      </c>
    </row>
    <row r="747" spans="2:3" ht="13.5">
      <c r="B747" s="77" t="s">
        <v>2816</v>
      </c>
      <c r="C747" s="122" t="s">
        <v>3455</v>
      </c>
    </row>
    <row r="748" spans="2:3" ht="13.5">
      <c r="B748" s="77" t="s">
        <v>2817</v>
      </c>
      <c r="C748" s="122" t="s">
        <v>5092</v>
      </c>
    </row>
    <row r="749" spans="2:3" ht="13.5">
      <c r="B749" s="77" t="s">
        <v>502</v>
      </c>
      <c r="C749" s="122" t="s">
        <v>1164</v>
      </c>
    </row>
    <row r="750" spans="2:3" ht="13.5">
      <c r="B750" s="77" t="s">
        <v>503</v>
      </c>
      <c r="C750" s="122" t="s">
        <v>504</v>
      </c>
    </row>
    <row r="751" spans="2:3" ht="26.25">
      <c r="B751" s="77" t="s">
        <v>505</v>
      </c>
      <c r="C751" s="148" t="s">
        <v>506</v>
      </c>
    </row>
    <row r="752" spans="2:3" ht="13.5">
      <c r="B752" s="77" t="s">
        <v>507</v>
      </c>
      <c r="C752" s="122" t="s">
        <v>508</v>
      </c>
    </row>
    <row r="753" spans="2:3" ht="13.5">
      <c r="B753" s="77" t="s">
        <v>4385</v>
      </c>
      <c r="C753" s="122" t="s">
        <v>3456</v>
      </c>
    </row>
    <row r="754" spans="2:3" ht="13.5">
      <c r="B754" s="77" t="s">
        <v>4386</v>
      </c>
      <c r="C754" s="122" t="s">
        <v>3457</v>
      </c>
    </row>
    <row r="755" spans="2:3" ht="13.5">
      <c r="B755" s="77" t="s">
        <v>4387</v>
      </c>
      <c r="C755" s="122" t="s">
        <v>3458</v>
      </c>
    </row>
    <row r="756" spans="2:3" ht="13.5">
      <c r="B756" s="77" t="s">
        <v>2818</v>
      </c>
      <c r="C756" s="122" t="s">
        <v>3459</v>
      </c>
    </row>
    <row r="757" spans="2:3" ht="13.5">
      <c r="B757" s="77" t="s">
        <v>4388</v>
      </c>
      <c r="C757" s="122" t="s">
        <v>3460</v>
      </c>
    </row>
    <row r="758" spans="2:3" ht="13.5">
      <c r="B758" s="77" t="s">
        <v>4389</v>
      </c>
      <c r="C758" s="122" t="s">
        <v>3461</v>
      </c>
    </row>
    <row r="759" spans="2:3" ht="13.5">
      <c r="B759" s="77" t="s">
        <v>4390</v>
      </c>
      <c r="C759" s="122" t="s">
        <v>3462</v>
      </c>
    </row>
    <row r="760" spans="2:3" ht="13.5">
      <c r="B760" s="77" t="s">
        <v>2819</v>
      </c>
      <c r="C760" s="122" t="s">
        <v>3548</v>
      </c>
    </row>
    <row r="761" spans="2:3" ht="13.5">
      <c r="B761" s="77" t="s">
        <v>2820</v>
      </c>
      <c r="C761" s="122" t="s">
        <v>3300</v>
      </c>
    </row>
    <row r="762" spans="2:3" ht="13.5">
      <c r="B762" s="77" t="s">
        <v>4391</v>
      </c>
      <c r="C762" s="122" t="s">
        <v>3463</v>
      </c>
    </row>
    <row r="763" spans="2:3" ht="13.5">
      <c r="B763" s="77" t="s">
        <v>2821</v>
      </c>
      <c r="C763" s="122" t="s">
        <v>3464</v>
      </c>
    </row>
    <row r="764" spans="2:3" ht="13.5">
      <c r="B764" s="77" t="s">
        <v>2822</v>
      </c>
      <c r="C764" s="122" t="s">
        <v>3465</v>
      </c>
    </row>
    <row r="765" spans="2:3" ht="13.5">
      <c r="B765" s="77" t="s">
        <v>2823</v>
      </c>
      <c r="C765" s="122" t="s">
        <v>3466</v>
      </c>
    </row>
    <row r="766" spans="2:3" ht="13.5">
      <c r="B766" s="77" t="s">
        <v>2824</v>
      </c>
      <c r="C766" s="122" t="s">
        <v>3467</v>
      </c>
    </row>
    <row r="767" spans="2:3" ht="13.5">
      <c r="B767" s="77" t="s">
        <v>2825</v>
      </c>
      <c r="C767" s="122" t="s">
        <v>3468</v>
      </c>
    </row>
    <row r="768" spans="2:3" ht="13.5">
      <c r="B768" s="77" t="s">
        <v>4392</v>
      </c>
      <c r="C768" s="122" t="s">
        <v>3469</v>
      </c>
    </row>
    <row r="769" spans="2:3" ht="13.5">
      <c r="B769" s="77" t="s">
        <v>4393</v>
      </c>
      <c r="C769" s="122" t="s">
        <v>3470</v>
      </c>
    </row>
    <row r="770" spans="2:3" ht="13.5">
      <c r="B770" s="77" t="s">
        <v>2826</v>
      </c>
      <c r="C770" s="122" t="s">
        <v>3471</v>
      </c>
    </row>
    <row r="771" spans="2:3" ht="13.5">
      <c r="B771" s="77" t="s">
        <v>2827</v>
      </c>
      <c r="C771" s="122" t="s">
        <v>3472</v>
      </c>
    </row>
    <row r="772" spans="2:3" ht="13.5">
      <c r="B772" s="77" t="s">
        <v>4394</v>
      </c>
      <c r="C772" s="122" t="s">
        <v>3473</v>
      </c>
    </row>
    <row r="773" spans="2:3" ht="13.5">
      <c r="B773" s="77" t="s">
        <v>4395</v>
      </c>
      <c r="C773" s="122" t="s">
        <v>3474</v>
      </c>
    </row>
    <row r="774" spans="2:3" ht="13.5">
      <c r="B774" s="77" t="s">
        <v>4396</v>
      </c>
      <c r="C774" s="122" t="s">
        <v>3475</v>
      </c>
    </row>
    <row r="775" spans="2:3" ht="13.5">
      <c r="B775" s="77" t="s">
        <v>2828</v>
      </c>
      <c r="C775" s="122" t="s">
        <v>3476</v>
      </c>
    </row>
    <row r="776" spans="2:3" ht="13.5">
      <c r="B776" s="77" t="s">
        <v>2829</v>
      </c>
      <c r="C776" s="122" t="s">
        <v>3477</v>
      </c>
    </row>
    <row r="777" spans="2:3" ht="13.5">
      <c r="B777" s="77" t="s">
        <v>509</v>
      </c>
      <c r="C777" s="122" t="s">
        <v>510</v>
      </c>
    </row>
    <row r="778" spans="2:3" ht="13.5">
      <c r="B778" s="77" t="s">
        <v>511</v>
      </c>
      <c r="C778" s="122" t="s">
        <v>512</v>
      </c>
    </row>
    <row r="779" spans="2:3" ht="13.5">
      <c r="B779" s="77" t="s">
        <v>513</v>
      </c>
      <c r="C779" s="122" t="s">
        <v>2551</v>
      </c>
    </row>
    <row r="780" spans="2:3" ht="13.5">
      <c r="B780" s="77" t="s">
        <v>514</v>
      </c>
      <c r="C780" s="122" t="s">
        <v>2552</v>
      </c>
    </row>
    <row r="781" spans="2:3" ht="13.5">
      <c r="B781" s="77" t="s">
        <v>515</v>
      </c>
      <c r="C781" s="122" t="s">
        <v>2550</v>
      </c>
    </row>
    <row r="782" spans="2:3" ht="13.5">
      <c r="B782" s="77" t="s">
        <v>4397</v>
      </c>
      <c r="C782" s="122" t="s">
        <v>5042</v>
      </c>
    </row>
    <row r="783" spans="2:3" ht="13.5">
      <c r="B783" s="77" t="s">
        <v>516</v>
      </c>
      <c r="C783" s="122" t="s">
        <v>2549</v>
      </c>
    </row>
    <row r="784" spans="2:3" ht="13.5">
      <c r="B784" s="77" t="s">
        <v>4398</v>
      </c>
      <c r="C784" s="122" t="s">
        <v>3478</v>
      </c>
    </row>
    <row r="785" spans="2:3" ht="13.5">
      <c r="B785" s="77" t="s">
        <v>4399</v>
      </c>
      <c r="C785" s="122" t="s">
        <v>3479</v>
      </c>
    </row>
    <row r="786" spans="2:3" ht="13.5">
      <c r="B786" s="77" t="s">
        <v>4400</v>
      </c>
      <c r="C786" s="122" t="s">
        <v>3480</v>
      </c>
    </row>
    <row r="787" spans="2:3" ht="13.5">
      <c r="B787" s="77" t="s">
        <v>2830</v>
      </c>
      <c r="C787" s="122" t="s">
        <v>3481</v>
      </c>
    </row>
    <row r="788" spans="2:3" ht="13.5">
      <c r="B788" s="77" t="s">
        <v>4401</v>
      </c>
      <c r="C788" s="122" t="s">
        <v>3482</v>
      </c>
    </row>
    <row r="789" spans="2:3" ht="13.5">
      <c r="B789" s="77" t="s">
        <v>4402</v>
      </c>
      <c r="C789" s="122" t="s">
        <v>3483</v>
      </c>
    </row>
    <row r="790" spans="2:3" ht="13.5">
      <c r="B790" s="77" t="s">
        <v>2831</v>
      </c>
      <c r="C790" s="122" t="s">
        <v>3484</v>
      </c>
    </row>
    <row r="791" spans="2:3" ht="13.5">
      <c r="B791" s="77" t="s">
        <v>4403</v>
      </c>
      <c r="C791" s="122" t="s">
        <v>3485</v>
      </c>
    </row>
    <row r="792" spans="2:3" ht="13.5">
      <c r="B792" s="77" t="s">
        <v>4404</v>
      </c>
      <c r="C792" s="122" t="s">
        <v>3486</v>
      </c>
    </row>
    <row r="793" spans="2:3" ht="13.5">
      <c r="B793" s="77" t="s">
        <v>4405</v>
      </c>
      <c r="C793" s="122" t="s">
        <v>3487</v>
      </c>
    </row>
    <row r="794" spans="2:3" ht="13.5">
      <c r="B794" s="77" t="s">
        <v>4406</v>
      </c>
      <c r="C794" s="122" t="s">
        <v>3488</v>
      </c>
    </row>
    <row r="795" spans="2:3" ht="13.5">
      <c r="B795" s="77" t="s">
        <v>4407</v>
      </c>
      <c r="C795" s="122" t="s">
        <v>3489</v>
      </c>
    </row>
    <row r="796" spans="2:3" ht="13.5">
      <c r="B796" s="77" t="s">
        <v>2832</v>
      </c>
      <c r="C796" s="122" t="s">
        <v>3490</v>
      </c>
    </row>
    <row r="797" spans="2:3" ht="13.5">
      <c r="B797" s="77" t="s">
        <v>4408</v>
      </c>
      <c r="C797" s="122" t="s">
        <v>3491</v>
      </c>
    </row>
    <row r="798" spans="2:3" ht="13.5">
      <c r="B798" s="77" t="s">
        <v>4409</v>
      </c>
      <c r="C798" s="122" t="s">
        <v>3492</v>
      </c>
    </row>
    <row r="799" spans="2:3" ht="13.5">
      <c r="B799" s="77" t="s">
        <v>4410</v>
      </c>
      <c r="C799" s="122" t="s">
        <v>3493</v>
      </c>
    </row>
    <row r="800" spans="2:3" ht="13.5">
      <c r="B800" s="77" t="s">
        <v>4411</v>
      </c>
      <c r="C800" s="122" t="s">
        <v>517</v>
      </c>
    </row>
    <row r="801" spans="2:3" ht="13.5">
      <c r="B801" s="77" t="s">
        <v>2833</v>
      </c>
      <c r="C801" s="122" t="s">
        <v>3494</v>
      </c>
    </row>
    <row r="802" spans="2:3" ht="13.5">
      <c r="B802" s="77" t="s">
        <v>4412</v>
      </c>
      <c r="C802" s="122" t="s">
        <v>3495</v>
      </c>
    </row>
    <row r="803" spans="2:3" ht="13.5">
      <c r="B803" s="77" t="s">
        <v>2834</v>
      </c>
      <c r="C803" s="122" t="s">
        <v>3548</v>
      </c>
    </row>
    <row r="804" spans="2:3" ht="13.5">
      <c r="B804" s="77" t="s">
        <v>2835</v>
      </c>
      <c r="C804" s="122" t="s">
        <v>3496</v>
      </c>
    </row>
    <row r="805" spans="2:3" ht="13.5">
      <c r="B805" s="77" t="s">
        <v>2836</v>
      </c>
      <c r="C805" s="122" t="s">
        <v>3497</v>
      </c>
    </row>
    <row r="806" spans="2:3" ht="13.5">
      <c r="B806" s="77" t="s">
        <v>4413</v>
      </c>
      <c r="C806" s="122" t="s">
        <v>3498</v>
      </c>
    </row>
    <row r="807" spans="2:3" ht="13.5">
      <c r="B807" s="77" t="s">
        <v>518</v>
      </c>
      <c r="C807" s="122" t="s">
        <v>519</v>
      </c>
    </row>
    <row r="808" spans="2:3" ht="13.5">
      <c r="B808" s="77" t="s">
        <v>520</v>
      </c>
      <c r="C808" s="122" t="s">
        <v>521</v>
      </c>
    </row>
    <row r="809" spans="2:3" ht="13.5">
      <c r="B809" s="77" t="s">
        <v>2837</v>
      </c>
      <c r="C809" s="122" t="s">
        <v>3499</v>
      </c>
    </row>
    <row r="810" spans="2:3" ht="13.5">
      <c r="B810" s="77" t="s">
        <v>522</v>
      </c>
      <c r="C810" s="122" t="s">
        <v>2324</v>
      </c>
    </row>
    <row r="811" spans="2:3" ht="13.5">
      <c r="B811" s="77" t="s">
        <v>523</v>
      </c>
      <c r="C811" s="122" t="s">
        <v>2325</v>
      </c>
    </row>
    <row r="812" spans="2:3" ht="13.5">
      <c r="B812" s="77" t="s">
        <v>524</v>
      </c>
      <c r="C812" s="122" t="s">
        <v>525</v>
      </c>
    </row>
    <row r="813" spans="2:3" ht="13.5">
      <c r="B813" s="77" t="s">
        <v>526</v>
      </c>
      <c r="C813" s="122" t="s">
        <v>3268</v>
      </c>
    </row>
    <row r="814" spans="2:3" ht="13.5">
      <c r="B814" s="77" t="s">
        <v>527</v>
      </c>
      <c r="C814" s="122" t="s">
        <v>3269</v>
      </c>
    </row>
    <row r="815" spans="2:3" ht="13.5">
      <c r="B815" s="77" t="s">
        <v>528</v>
      </c>
      <c r="C815" s="122" t="s">
        <v>529</v>
      </c>
    </row>
    <row r="816" spans="2:3" ht="13.5">
      <c r="B816" s="77" t="s">
        <v>530</v>
      </c>
      <c r="C816" s="122" t="s">
        <v>3271</v>
      </c>
    </row>
    <row r="817" spans="2:3" ht="13.5">
      <c r="B817" s="77" t="s">
        <v>531</v>
      </c>
      <c r="C817" s="122" t="s">
        <v>3272</v>
      </c>
    </row>
    <row r="818" spans="2:3" ht="13.5">
      <c r="B818" s="77" t="s">
        <v>4414</v>
      </c>
      <c r="C818" s="122" t="s">
        <v>3500</v>
      </c>
    </row>
    <row r="819" spans="2:3" ht="13.5">
      <c r="B819" s="77" t="s">
        <v>4415</v>
      </c>
      <c r="C819" s="122" t="s">
        <v>3501</v>
      </c>
    </row>
    <row r="820" spans="2:3" ht="13.5">
      <c r="B820" s="77" t="s">
        <v>4416</v>
      </c>
      <c r="C820" s="122" t="s">
        <v>3502</v>
      </c>
    </row>
    <row r="821" spans="2:3" ht="13.5">
      <c r="B821" s="77" t="s">
        <v>4417</v>
      </c>
      <c r="C821" s="122" t="s">
        <v>532</v>
      </c>
    </row>
    <row r="822" spans="2:3" ht="13.5">
      <c r="B822" s="77" t="s">
        <v>4418</v>
      </c>
      <c r="C822" s="122" t="s">
        <v>533</v>
      </c>
    </row>
    <row r="823" spans="2:3" ht="13.5">
      <c r="B823" s="77" t="s">
        <v>4419</v>
      </c>
      <c r="C823" s="122" t="s">
        <v>3503</v>
      </c>
    </row>
    <row r="824" spans="2:3" ht="13.5">
      <c r="B824" s="77" t="s">
        <v>4420</v>
      </c>
      <c r="C824" s="122" t="s">
        <v>3504</v>
      </c>
    </row>
    <row r="825" spans="2:3" ht="13.5">
      <c r="B825" s="77" t="s">
        <v>4421</v>
      </c>
      <c r="C825" s="122" t="s">
        <v>3506</v>
      </c>
    </row>
    <row r="826" spans="2:3" ht="13.5">
      <c r="B826" s="77" t="s">
        <v>534</v>
      </c>
      <c r="C826" s="122" t="s">
        <v>546</v>
      </c>
    </row>
    <row r="827" spans="2:3" ht="13.5">
      <c r="B827" s="77" t="s">
        <v>2838</v>
      </c>
      <c r="C827" s="122" t="s">
        <v>3507</v>
      </c>
    </row>
    <row r="828" spans="2:3" ht="13.5">
      <c r="B828" s="77" t="s">
        <v>2839</v>
      </c>
      <c r="C828" s="122" t="s">
        <v>3508</v>
      </c>
    </row>
    <row r="829" spans="2:3" ht="13.5">
      <c r="B829" s="77" t="s">
        <v>4422</v>
      </c>
      <c r="C829" s="122" t="s">
        <v>3509</v>
      </c>
    </row>
    <row r="830" spans="2:3" ht="13.5">
      <c r="B830" s="77" t="s">
        <v>4423</v>
      </c>
      <c r="C830" s="122" t="s">
        <v>3510</v>
      </c>
    </row>
    <row r="831" spans="2:3" ht="13.5">
      <c r="B831" s="77" t="s">
        <v>4424</v>
      </c>
      <c r="C831" s="122" t="s">
        <v>3511</v>
      </c>
    </row>
    <row r="832" spans="2:3" ht="13.5">
      <c r="B832" s="77" t="s">
        <v>4425</v>
      </c>
      <c r="C832" s="122" t="s">
        <v>3512</v>
      </c>
    </row>
    <row r="833" spans="2:3" ht="13.5">
      <c r="B833" s="77" t="s">
        <v>4426</v>
      </c>
      <c r="C833" s="122" t="s">
        <v>3513</v>
      </c>
    </row>
    <row r="834" spans="2:3" ht="13.5">
      <c r="B834" s="77" t="s">
        <v>4427</v>
      </c>
      <c r="C834" s="122" t="s">
        <v>3514</v>
      </c>
    </row>
    <row r="835" spans="2:3" ht="13.5">
      <c r="B835" s="77" t="s">
        <v>4428</v>
      </c>
      <c r="C835" s="122" t="s">
        <v>3515</v>
      </c>
    </row>
    <row r="836" spans="2:3" ht="13.5">
      <c r="B836" s="77" t="s">
        <v>4429</v>
      </c>
      <c r="C836" s="122" t="s">
        <v>3516</v>
      </c>
    </row>
    <row r="837" spans="2:3" ht="13.5">
      <c r="B837" s="77" t="s">
        <v>547</v>
      </c>
      <c r="C837" s="122" t="s">
        <v>3535</v>
      </c>
    </row>
    <row r="838" spans="2:3" ht="13.5">
      <c r="B838" s="77" t="s">
        <v>4430</v>
      </c>
      <c r="C838" s="122" t="s">
        <v>3517</v>
      </c>
    </row>
    <row r="839" spans="2:3" ht="13.5">
      <c r="B839" s="77" t="s">
        <v>4431</v>
      </c>
      <c r="C839" s="122" t="s">
        <v>3518</v>
      </c>
    </row>
    <row r="840" spans="2:3" ht="13.5">
      <c r="B840" s="77" t="s">
        <v>4432</v>
      </c>
      <c r="C840" s="122" t="s">
        <v>3519</v>
      </c>
    </row>
    <row r="841" spans="2:3" ht="13.5">
      <c r="B841" s="77" t="s">
        <v>2840</v>
      </c>
      <c r="C841" s="122" t="s">
        <v>3548</v>
      </c>
    </row>
    <row r="842" spans="2:3" ht="13.5">
      <c r="B842" s="77" t="s">
        <v>4433</v>
      </c>
      <c r="C842" s="122" t="s">
        <v>3520</v>
      </c>
    </row>
    <row r="843" spans="2:3" ht="13.5">
      <c r="B843" s="77" t="s">
        <v>548</v>
      </c>
      <c r="C843" s="122" t="s">
        <v>3246</v>
      </c>
    </row>
    <row r="844" spans="2:3" ht="13.5">
      <c r="B844" s="77" t="s">
        <v>4434</v>
      </c>
      <c r="C844" s="122" t="s">
        <v>3521</v>
      </c>
    </row>
    <row r="845" spans="2:3" ht="13.5">
      <c r="B845" s="77" t="s">
        <v>549</v>
      </c>
      <c r="C845" s="122" t="s">
        <v>550</v>
      </c>
    </row>
    <row r="846" spans="2:3" ht="13.5">
      <c r="B846" s="77" t="s">
        <v>4435</v>
      </c>
      <c r="C846" s="122" t="s">
        <v>3522</v>
      </c>
    </row>
    <row r="847" spans="2:3" ht="13.5">
      <c r="B847" s="77" t="s">
        <v>2841</v>
      </c>
      <c r="C847" s="122" t="s">
        <v>3523</v>
      </c>
    </row>
    <row r="848" spans="2:3" ht="13.5">
      <c r="B848" s="77" t="s">
        <v>4436</v>
      </c>
      <c r="C848" s="122" t="s">
        <v>3524</v>
      </c>
    </row>
    <row r="849" spans="2:3" ht="13.5">
      <c r="B849" s="77" t="s">
        <v>2842</v>
      </c>
      <c r="C849" s="122" t="s">
        <v>3525</v>
      </c>
    </row>
    <row r="850" spans="2:3" ht="13.5">
      <c r="B850" s="77" t="s">
        <v>4437</v>
      </c>
      <c r="C850" s="122" t="s">
        <v>3526</v>
      </c>
    </row>
    <row r="851" spans="2:3" ht="13.5">
      <c r="B851" s="77" t="s">
        <v>4438</v>
      </c>
      <c r="C851" s="122" t="s">
        <v>551</v>
      </c>
    </row>
    <row r="852" spans="2:3" ht="13.5">
      <c r="B852" s="77" t="s">
        <v>2843</v>
      </c>
      <c r="C852" s="122" t="s">
        <v>3527</v>
      </c>
    </row>
    <row r="853" spans="2:3" ht="13.5">
      <c r="B853" s="77" t="s">
        <v>2844</v>
      </c>
      <c r="C853" s="122" t="s">
        <v>3528</v>
      </c>
    </row>
    <row r="854" spans="2:3" ht="13.5">
      <c r="B854" s="77" t="s">
        <v>2845</v>
      </c>
      <c r="C854" s="122" t="s">
        <v>552</v>
      </c>
    </row>
    <row r="855" spans="2:3" ht="13.5">
      <c r="B855" s="77" t="s">
        <v>553</v>
      </c>
      <c r="C855" s="122" t="s">
        <v>2327</v>
      </c>
    </row>
    <row r="856" spans="2:3" ht="13.5">
      <c r="B856" s="77" t="s">
        <v>554</v>
      </c>
      <c r="C856" s="122" t="s">
        <v>3505</v>
      </c>
    </row>
    <row r="857" spans="2:3" ht="13.5">
      <c r="B857" s="77" t="s">
        <v>555</v>
      </c>
      <c r="C857" s="122" t="s">
        <v>556</v>
      </c>
    </row>
    <row r="858" spans="2:3" ht="13.5">
      <c r="B858" s="77" t="s">
        <v>4439</v>
      </c>
      <c r="C858" s="122" t="s">
        <v>557</v>
      </c>
    </row>
    <row r="859" spans="2:3" ht="13.5">
      <c r="B859" s="77" t="s">
        <v>558</v>
      </c>
      <c r="C859" s="122" t="s">
        <v>559</v>
      </c>
    </row>
    <row r="860" spans="2:3" ht="13.5">
      <c r="B860" s="77" t="s">
        <v>2846</v>
      </c>
      <c r="C860" s="122" t="s">
        <v>3529</v>
      </c>
    </row>
    <row r="861" spans="2:3" ht="13.5">
      <c r="B861" s="77" t="s">
        <v>560</v>
      </c>
      <c r="C861" s="122" t="s">
        <v>561</v>
      </c>
    </row>
    <row r="862" spans="2:3" ht="13.5">
      <c r="B862" s="77" t="s">
        <v>2847</v>
      </c>
      <c r="C862" s="122" t="s">
        <v>3530</v>
      </c>
    </row>
    <row r="863" spans="2:3" ht="13.5">
      <c r="B863" s="77" t="s">
        <v>4440</v>
      </c>
      <c r="C863" s="122" t="s">
        <v>3531</v>
      </c>
    </row>
    <row r="864" spans="2:3" ht="13.5">
      <c r="B864" s="77" t="s">
        <v>2848</v>
      </c>
      <c r="C864" s="122" t="s">
        <v>3532</v>
      </c>
    </row>
    <row r="865" spans="2:3" ht="13.5">
      <c r="B865" s="77" t="s">
        <v>4441</v>
      </c>
      <c r="C865" s="122" t="s">
        <v>562</v>
      </c>
    </row>
    <row r="866" spans="2:3" ht="13.5">
      <c r="B866" s="77" t="s">
        <v>563</v>
      </c>
      <c r="C866" s="122" t="s">
        <v>564</v>
      </c>
    </row>
    <row r="867" spans="2:3" ht="13.5">
      <c r="B867" s="77" t="s">
        <v>565</v>
      </c>
      <c r="C867" s="122" t="s">
        <v>566</v>
      </c>
    </row>
    <row r="868" spans="2:3" ht="13.5">
      <c r="B868" s="77" t="s">
        <v>567</v>
      </c>
      <c r="C868" s="122" t="s">
        <v>568</v>
      </c>
    </row>
    <row r="869" spans="2:3" ht="13.5">
      <c r="B869" s="77" t="s">
        <v>569</v>
      </c>
      <c r="C869" s="122" t="s">
        <v>570</v>
      </c>
    </row>
    <row r="870" spans="2:3" ht="13.5">
      <c r="B870" s="77" t="s">
        <v>571</v>
      </c>
      <c r="C870" s="122" t="s">
        <v>572</v>
      </c>
    </row>
    <row r="871" spans="2:3" ht="13.5">
      <c r="B871" s="77" t="s">
        <v>573</v>
      </c>
      <c r="C871" s="122" t="s">
        <v>584</v>
      </c>
    </row>
    <row r="872" spans="2:3" ht="13.5">
      <c r="B872" s="77" t="s">
        <v>585</v>
      </c>
      <c r="C872" s="122" t="s">
        <v>586</v>
      </c>
    </row>
    <row r="873" spans="2:3" ht="13.5">
      <c r="B873" s="77" t="s">
        <v>587</v>
      </c>
      <c r="C873" s="122" t="s">
        <v>588</v>
      </c>
    </row>
    <row r="874" spans="2:3" ht="13.5">
      <c r="B874" s="77" t="s">
        <v>589</v>
      </c>
      <c r="C874" s="122" t="s">
        <v>590</v>
      </c>
    </row>
    <row r="875" spans="2:3" ht="13.5">
      <c r="B875" s="77" t="s">
        <v>591</v>
      </c>
      <c r="C875" s="122" t="s">
        <v>3278</v>
      </c>
    </row>
    <row r="876" spans="2:3" ht="13.5">
      <c r="B876" s="77" t="s">
        <v>4442</v>
      </c>
      <c r="C876" s="122" t="s">
        <v>3533</v>
      </c>
    </row>
    <row r="877" spans="2:3" ht="13.5">
      <c r="B877" s="77" t="s">
        <v>4443</v>
      </c>
      <c r="C877" s="122" t="s">
        <v>3534</v>
      </c>
    </row>
    <row r="878" spans="2:3" ht="13.5">
      <c r="B878" s="77" t="s">
        <v>4444</v>
      </c>
      <c r="C878" s="122" t="s">
        <v>592</v>
      </c>
    </row>
    <row r="879" spans="2:3" ht="13.5">
      <c r="B879" s="77" t="s">
        <v>4445</v>
      </c>
      <c r="C879" s="122" t="s">
        <v>593</v>
      </c>
    </row>
    <row r="880" spans="2:3" ht="13.5">
      <c r="B880" s="77" t="s">
        <v>4446</v>
      </c>
      <c r="C880" s="122" t="s">
        <v>594</v>
      </c>
    </row>
    <row r="881" spans="2:3" ht="13.5">
      <c r="B881" s="77" t="s">
        <v>4447</v>
      </c>
      <c r="C881" s="122" t="s">
        <v>2642</v>
      </c>
    </row>
    <row r="882" spans="2:3" ht="13.5">
      <c r="B882" s="77" t="s">
        <v>595</v>
      </c>
      <c r="C882" s="122" t="s">
        <v>596</v>
      </c>
    </row>
    <row r="883" spans="2:3" ht="13.5">
      <c r="B883" s="77" t="s">
        <v>2849</v>
      </c>
      <c r="C883" s="122" t="s">
        <v>597</v>
      </c>
    </row>
    <row r="884" spans="2:3" ht="13.5">
      <c r="B884" s="77" t="s">
        <v>2850</v>
      </c>
      <c r="C884" s="122" t="s">
        <v>2643</v>
      </c>
    </row>
    <row r="885" spans="2:3" ht="13.5">
      <c r="B885" s="77" t="s">
        <v>2851</v>
      </c>
      <c r="C885" s="122" t="s">
        <v>2644</v>
      </c>
    </row>
    <row r="886" spans="2:3" ht="13.5">
      <c r="B886" s="77" t="s">
        <v>598</v>
      </c>
      <c r="C886" s="122" t="s">
        <v>599</v>
      </c>
    </row>
    <row r="887" spans="2:3" ht="13.5">
      <c r="B887" s="77" t="s">
        <v>600</v>
      </c>
      <c r="C887" s="122" t="s">
        <v>601</v>
      </c>
    </row>
    <row r="888" spans="2:3" ht="13.5">
      <c r="B888" s="77" t="s">
        <v>602</v>
      </c>
      <c r="C888" s="122" t="s">
        <v>603</v>
      </c>
    </row>
    <row r="889" spans="2:3" ht="13.5">
      <c r="B889" s="77" t="s">
        <v>604</v>
      </c>
      <c r="C889" s="122" t="s">
        <v>605</v>
      </c>
    </row>
    <row r="890" spans="2:3" ht="13.5">
      <c r="B890" s="77" t="s">
        <v>2852</v>
      </c>
      <c r="C890" s="122" t="s">
        <v>2645</v>
      </c>
    </row>
    <row r="891" spans="2:3" ht="13.5">
      <c r="B891" s="77" t="s">
        <v>4448</v>
      </c>
      <c r="C891" s="122" t="s">
        <v>2646</v>
      </c>
    </row>
    <row r="892" spans="2:3" ht="13.5">
      <c r="B892" s="77" t="s">
        <v>4449</v>
      </c>
      <c r="C892" s="122" t="s">
        <v>2647</v>
      </c>
    </row>
    <row r="893" spans="2:3" ht="13.5">
      <c r="B893" s="77" t="s">
        <v>2853</v>
      </c>
      <c r="C893" s="122" t="s">
        <v>2648</v>
      </c>
    </row>
    <row r="894" spans="2:3" ht="13.5">
      <c r="B894" s="77" t="s">
        <v>4450</v>
      </c>
      <c r="C894" s="122" t="s">
        <v>2649</v>
      </c>
    </row>
    <row r="895" spans="2:3" ht="13.5">
      <c r="B895" s="77" t="s">
        <v>2854</v>
      </c>
      <c r="C895" s="122" t="s">
        <v>2650</v>
      </c>
    </row>
    <row r="896" spans="2:3" ht="13.5">
      <c r="B896" s="77" t="s">
        <v>2855</v>
      </c>
      <c r="C896" s="122" t="s">
        <v>2651</v>
      </c>
    </row>
    <row r="897" spans="2:3" ht="13.5">
      <c r="B897" s="77" t="s">
        <v>4451</v>
      </c>
      <c r="C897" s="122" t="s">
        <v>2652</v>
      </c>
    </row>
    <row r="898" spans="2:3" ht="13.5">
      <c r="B898" s="77" t="s">
        <v>4452</v>
      </c>
      <c r="C898" s="122" t="s">
        <v>2653</v>
      </c>
    </row>
    <row r="899" spans="2:3" ht="13.5">
      <c r="B899" s="77" t="s">
        <v>4453</v>
      </c>
      <c r="C899" s="122" t="s">
        <v>2654</v>
      </c>
    </row>
    <row r="900" spans="2:3" ht="13.5">
      <c r="B900" s="77" t="s">
        <v>2856</v>
      </c>
      <c r="C900" s="122" t="s">
        <v>2655</v>
      </c>
    </row>
    <row r="901" spans="2:3" ht="13.5">
      <c r="B901" s="77" t="s">
        <v>4454</v>
      </c>
      <c r="C901" s="122" t="s">
        <v>3535</v>
      </c>
    </row>
    <row r="902" spans="2:3" ht="13.5">
      <c r="B902" s="77" t="s">
        <v>606</v>
      </c>
      <c r="C902" s="122" t="s">
        <v>3505</v>
      </c>
    </row>
    <row r="903" spans="2:3" ht="13.5">
      <c r="B903" s="77" t="s">
        <v>4455</v>
      </c>
      <c r="C903" s="122" t="s">
        <v>2656</v>
      </c>
    </row>
    <row r="904" spans="2:3" ht="13.5">
      <c r="B904" s="77" t="s">
        <v>4456</v>
      </c>
      <c r="C904" s="122" t="s">
        <v>2657</v>
      </c>
    </row>
    <row r="905" spans="2:3" ht="13.5">
      <c r="B905" s="77" t="s">
        <v>607</v>
      </c>
      <c r="C905" s="122" t="s">
        <v>608</v>
      </c>
    </row>
    <row r="906" spans="2:3" ht="13.5">
      <c r="B906" s="77" t="s">
        <v>609</v>
      </c>
      <c r="C906" s="122" t="s">
        <v>3275</v>
      </c>
    </row>
    <row r="907" spans="2:3" ht="13.5">
      <c r="B907" s="77" t="s">
        <v>610</v>
      </c>
      <c r="C907" s="122" t="s">
        <v>3276</v>
      </c>
    </row>
    <row r="908" spans="2:3" ht="13.5">
      <c r="B908" s="77" t="s">
        <v>4457</v>
      </c>
      <c r="C908" s="122" t="s">
        <v>2658</v>
      </c>
    </row>
    <row r="909" spans="2:3" ht="13.5">
      <c r="B909" s="77" t="s">
        <v>4458</v>
      </c>
      <c r="C909" s="122" t="s">
        <v>2658</v>
      </c>
    </row>
    <row r="910" spans="2:3" ht="13.5">
      <c r="B910" s="77" t="s">
        <v>2857</v>
      </c>
      <c r="C910" s="122" t="s">
        <v>2659</v>
      </c>
    </row>
    <row r="911" spans="2:3" ht="13.5">
      <c r="B911" s="77" t="s">
        <v>2858</v>
      </c>
      <c r="C911" s="122" t="s">
        <v>3551</v>
      </c>
    </row>
    <row r="912" spans="2:3" ht="13.5">
      <c r="B912" s="77" t="s">
        <v>4459</v>
      </c>
      <c r="C912" s="122" t="s">
        <v>3552</v>
      </c>
    </row>
    <row r="913" spans="2:3" ht="13.5">
      <c r="B913" s="77" t="s">
        <v>4460</v>
      </c>
      <c r="C913" s="122" t="s">
        <v>3553</v>
      </c>
    </row>
    <row r="914" spans="2:3" ht="13.5">
      <c r="B914" s="77" t="s">
        <v>2859</v>
      </c>
      <c r="C914" s="122" t="s">
        <v>3554</v>
      </c>
    </row>
    <row r="915" spans="2:3" ht="13.5">
      <c r="B915" s="77" t="s">
        <v>611</v>
      </c>
      <c r="C915" s="122" t="s">
        <v>291</v>
      </c>
    </row>
    <row r="916" spans="2:3" ht="13.5">
      <c r="B916" s="77" t="s">
        <v>2860</v>
      </c>
      <c r="C916" s="122" t="s">
        <v>3559</v>
      </c>
    </row>
    <row r="917" spans="2:3" ht="13.5">
      <c r="B917" s="77" t="s">
        <v>2861</v>
      </c>
      <c r="C917" s="122" t="s">
        <v>3560</v>
      </c>
    </row>
    <row r="918" spans="2:3" ht="13.5">
      <c r="B918" s="77" t="s">
        <v>2862</v>
      </c>
      <c r="C918" s="122" t="s">
        <v>3561</v>
      </c>
    </row>
    <row r="919" spans="2:3" ht="13.5">
      <c r="B919" s="77" t="s">
        <v>2863</v>
      </c>
      <c r="C919" s="122" t="s">
        <v>3562</v>
      </c>
    </row>
    <row r="920" spans="2:3" ht="13.5">
      <c r="B920" s="77" t="s">
        <v>2864</v>
      </c>
      <c r="C920" s="122" t="s">
        <v>3563</v>
      </c>
    </row>
    <row r="921" spans="2:3" ht="13.5">
      <c r="B921" s="77" t="s">
        <v>2865</v>
      </c>
      <c r="C921" s="122" t="s">
        <v>3564</v>
      </c>
    </row>
    <row r="922" spans="2:3" ht="13.5">
      <c r="B922" s="77" t="s">
        <v>2866</v>
      </c>
      <c r="C922" s="122" t="s">
        <v>3565</v>
      </c>
    </row>
    <row r="923" spans="2:3" ht="13.5">
      <c r="B923" s="77" t="s">
        <v>2867</v>
      </c>
      <c r="C923" s="122" t="s">
        <v>2688</v>
      </c>
    </row>
    <row r="924" spans="2:3" ht="13.5">
      <c r="B924" s="77" t="s">
        <v>2868</v>
      </c>
      <c r="C924" s="122" t="s">
        <v>2689</v>
      </c>
    </row>
    <row r="925" spans="2:3" ht="13.5">
      <c r="B925" s="77" t="s">
        <v>2869</v>
      </c>
      <c r="C925" s="122" t="s">
        <v>2690</v>
      </c>
    </row>
    <row r="926" spans="2:3" ht="13.5">
      <c r="B926" s="77" t="s">
        <v>2870</v>
      </c>
      <c r="C926" s="122" t="s">
        <v>2691</v>
      </c>
    </row>
    <row r="927" spans="2:3" ht="13.5">
      <c r="B927" s="77" t="s">
        <v>2871</v>
      </c>
      <c r="C927" s="122" t="s">
        <v>2692</v>
      </c>
    </row>
    <row r="928" spans="2:3" ht="13.5">
      <c r="B928" s="77" t="s">
        <v>2872</v>
      </c>
      <c r="C928" s="122" t="s">
        <v>2693</v>
      </c>
    </row>
    <row r="929" spans="2:3" ht="13.5">
      <c r="B929" s="77" t="s">
        <v>2873</v>
      </c>
      <c r="C929" s="122" t="s">
        <v>2694</v>
      </c>
    </row>
    <row r="930" spans="2:3" ht="13.5">
      <c r="B930" s="77" t="s">
        <v>2874</v>
      </c>
      <c r="C930" s="122" t="s">
        <v>2695</v>
      </c>
    </row>
    <row r="931" spans="2:3" ht="13.5">
      <c r="B931" s="77" t="s">
        <v>2875</v>
      </c>
      <c r="C931" s="122" t="s">
        <v>2696</v>
      </c>
    </row>
    <row r="932" spans="2:3" ht="13.5">
      <c r="B932" s="77" t="s">
        <v>2876</v>
      </c>
      <c r="C932" s="122" t="s">
        <v>612</v>
      </c>
    </row>
    <row r="933" spans="2:3" ht="13.5">
      <c r="B933" s="77" t="s">
        <v>2877</v>
      </c>
      <c r="C933" s="122" t="s">
        <v>2697</v>
      </c>
    </row>
    <row r="934" spans="2:3" ht="13.5">
      <c r="B934" s="77" t="s">
        <v>2878</v>
      </c>
      <c r="C934" s="122" t="s">
        <v>2698</v>
      </c>
    </row>
    <row r="935" spans="2:3" ht="13.5">
      <c r="B935" s="77" t="s">
        <v>2879</v>
      </c>
      <c r="C935" s="122" t="s">
        <v>2698</v>
      </c>
    </row>
    <row r="936" spans="2:3" ht="13.5">
      <c r="B936" s="77" t="s">
        <v>2880</v>
      </c>
      <c r="C936" s="122" t="s">
        <v>2699</v>
      </c>
    </row>
    <row r="937" spans="2:3" ht="13.5">
      <c r="B937" s="77" t="s">
        <v>2881</v>
      </c>
      <c r="C937" s="122" t="s">
        <v>2700</v>
      </c>
    </row>
    <row r="938" spans="2:3" ht="13.5">
      <c r="B938" s="77" t="s">
        <v>2882</v>
      </c>
      <c r="C938" s="122" t="s">
        <v>2701</v>
      </c>
    </row>
    <row r="939" spans="2:3" ht="13.5">
      <c r="B939" s="77" t="s">
        <v>2883</v>
      </c>
      <c r="C939" s="122" t="s">
        <v>2702</v>
      </c>
    </row>
    <row r="940" spans="2:3" ht="13.5">
      <c r="B940" s="77" t="s">
        <v>2884</v>
      </c>
      <c r="C940" s="122" t="s">
        <v>2689</v>
      </c>
    </row>
    <row r="941" spans="2:3" ht="13.5">
      <c r="B941" s="77" t="s">
        <v>4461</v>
      </c>
      <c r="C941" s="122" t="s">
        <v>3589</v>
      </c>
    </row>
    <row r="942" spans="2:3" ht="13.5">
      <c r="B942" s="77" t="s">
        <v>4462</v>
      </c>
      <c r="C942" s="122" t="s">
        <v>3590</v>
      </c>
    </row>
    <row r="943" spans="2:3" ht="13.5">
      <c r="B943" s="77" t="s">
        <v>4463</v>
      </c>
      <c r="C943" s="122" t="s">
        <v>3591</v>
      </c>
    </row>
    <row r="944" spans="2:3" ht="13.5">
      <c r="B944" s="77" t="s">
        <v>4464</v>
      </c>
      <c r="C944" s="122" t="s">
        <v>624</v>
      </c>
    </row>
    <row r="945" spans="2:3" ht="13.5">
      <c r="B945" s="77" t="s">
        <v>4465</v>
      </c>
      <c r="C945" s="122" t="s">
        <v>3592</v>
      </c>
    </row>
    <row r="946" spans="2:3" ht="13.5">
      <c r="B946" s="77" t="s">
        <v>4466</v>
      </c>
      <c r="C946" s="122" t="s">
        <v>3593</v>
      </c>
    </row>
    <row r="947" spans="2:3" ht="13.5">
      <c r="B947" s="77" t="s">
        <v>4467</v>
      </c>
      <c r="C947" s="122" t="s">
        <v>3594</v>
      </c>
    </row>
    <row r="948" spans="2:3" ht="13.5">
      <c r="B948" s="77" t="s">
        <v>4468</v>
      </c>
      <c r="C948" s="122" t="s">
        <v>3595</v>
      </c>
    </row>
    <row r="949" spans="2:3" ht="13.5">
      <c r="B949" s="77" t="s">
        <v>4469</v>
      </c>
      <c r="C949" s="122" t="s">
        <v>3596</v>
      </c>
    </row>
    <row r="950" spans="2:3" ht="13.5">
      <c r="B950" s="77" t="s">
        <v>4470</v>
      </c>
      <c r="C950" s="122" t="s">
        <v>3597</v>
      </c>
    </row>
    <row r="951" spans="2:3" ht="13.5">
      <c r="B951" s="77" t="s">
        <v>4471</v>
      </c>
      <c r="C951" s="122" t="s">
        <v>2688</v>
      </c>
    </row>
    <row r="952" spans="2:3" ht="13.5">
      <c r="B952" s="77" t="s">
        <v>2885</v>
      </c>
      <c r="C952" s="122" t="s">
        <v>3598</v>
      </c>
    </row>
    <row r="953" spans="2:3" ht="13.5">
      <c r="B953" s="77" t="s">
        <v>4472</v>
      </c>
      <c r="C953" s="122" t="s">
        <v>3599</v>
      </c>
    </row>
    <row r="954" spans="2:3" ht="13.5">
      <c r="B954" s="77" t="s">
        <v>4473</v>
      </c>
      <c r="C954" s="122" t="s">
        <v>3600</v>
      </c>
    </row>
    <row r="955" spans="2:3" ht="13.5">
      <c r="B955" s="77" t="s">
        <v>4474</v>
      </c>
      <c r="C955" s="122" t="s">
        <v>3601</v>
      </c>
    </row>
    <row r="956" spans="2:3" ht="13.5">
      <c r="B956" s="77" t="s">
        <v>4475</v>
      </c>
      <c r="C956" s="122" t="s">
        <v>3602</v>
      </c>
    </row>
    <row r="957" spans="2:3" ht="13.5">
      <c r="B957" s="77" t="s">
        <v>4476</v>
      </c>
      <c r="C957" s="122" t="s">
        <v>3603</v>
      </c>
    </row>
    <row r="958" spans="2:3" ht="13.5">
      <c r="B958" s="77" t="s">
        <v>2886</v>
      </c>
      <c r="C958" s="122" t="s">
        <v>3604</v>
      </c>
    </row>
    <row r="959" spans="2:3" ht="13.5">
      <c r="B959" s="77" t="s">
        <v>2887</v>
      </c>
      <c r="C959" s="122" t="s">
        <v>3605</v>
      </c>
    </row>
    <row r="960" spans="2:3" ht="13.5">
      <c r="B960" s="77" t="s">
        <v>2888</v>
      </c>
      <c r="C960" s="122" t="s">
        <v>3606</v>
      </c>
    </row>
    <row r="961" spans="2:3" ht="13.5">
      <c r="B961" s="77" t="s">
        <v>2889</v>
      </c>
      <c r="C961" s="122" t="s">
        <v>3607</v>
      </c>
    </row>
    <row r="962" spans="2:3" ht="13.5">
      <c r="B962" s="77" t="s">
        <v>625</v>
      </c>
      <c r="C962" s="122" t="s">
        <v>3160</v>
      </c>
    </row>
    <row r="963" spans="2:3" ht="13.5">
      <c r="B963" s="77" t="s">
        <v>2890</v>
      </c>
      <c r="C963" s="122" t="s">
        <v>626</v>
      </c>
    </row>
    <row r="964" spans="2:3" ht="13.5">
      <c r="B964" s="77" t="s">
        <v>4477</v>
      </c>
      <c r="C964" s="122" t="s">
        <v>3608</v>
      </c>
    </row>
    <row r="965" spans="2:3" ht="13.5">
      <c r="B965" s="77" t="s">
        <v>627</v>
      </c>
      <c r="C965" s="122" t="s">
        <v>628</v>
      </c>
    </row>
    <row r="966" spans="2:3" ht="13.5">
      <c r="B966" s="77" t="s">
        <v>629</v>
      </c>
      <c r="C966" s="122" t="s">
        <v>3474</v>
      </c>
    </row>
    <row r="967" spans="2:3" ht="13.5">
      <c r="B967" s="77" t="s">
        <v>2891</v>
      </c>
      <c r="C967" s="122" t="s">
        <v>3609</v>
      </c>
    </row>
    <row r="968" spans="2:3" ht="13.5">
      <c r="B968" s="77" t="s">
        <v>2892</v>
      </c>
      <c r="C968" s="122" t="s">
        <v>2765</v>
      </c>
    </row>
    <row r="969" spans="2:3" ht="13.5">
      <c r="B969" s="77" t="s">
        <v>2893</v>
      </c>
      <c r="C969" s="122" t="s">
        <v>2766</v>
      </c>
    </row>
    <row r="970" spans="2:3" ht="13.5">
      <c r="B970" s="77" t="s">
        <v>2894</v>
      </c>
      <c r="C970" s="122" t="s">
        <v>2767</v>
      </c>
    </row>
    <row r="971" spans="2:3" ht="13.5">
      <c r="B971" s="77" t="s">
        <v>2895</v>
      </c>
      <c r="C971" s="122" t="s">
        <v>2768</v>
      </c>
    </row>
    <row r="972" spans="2:3" ht="13.5">
      <c r="B972" s="77" t="s">
        <v>2896</v>
      </c>
      <c r="C972" s="122" t="s">
        <v>2769</v>
      </c>
    </row>
    <row r="973" spans="2:3" ht="13.5">
      <c r="B973" s="77" t="s">
        <v>2897</v>
      </c>
      <c r="C973" s="122" t="s">
        <v>2770</v>
      </c>
    </row>
    <row r="974" spans="2:3" ht="13.5">
      <c r="B974" s="77" t="s">
        <v>2898</v>
      </c>
      <c r="C974" s="122" t="s">
        <v>2771</v>
      </c>
    </row>
    <row r="975" spans="2:3" ht="13.5">
      <c r="B975" s="77" t="s">
        <v>2899</v>
      </c>
      <c r="C975" s="122" t="s">
        <v>2772</v>
      </c>
    </row>
    <row r="976" spans="2:3" ht="13.5">
      <c r="B976" s="77" t="s">
        <v>4478</v>
      </c>
      <c r="C976" s="122" t="s">
        <v>2773</v>
      </c>
    </row>
    <row r="977" spans="2:3" ht="13.5">
      <c r="B977" s="77" t="s">
        <v>4479</v>
      </c>
      <c r="C977" s="122" t="s">
        <v>5098</v>
      </c>
    </row>
    <row r="978" spans="2:3" ht="13.5">
      <c r="B978" s="77" t="s">
        <v>2900</v>
      </c>
      <c r="C978" s="122" t="s">
        <v>2774</v>
      </c>
    </row>
    <row r="979" spans="2:3" ht="13.5">
      <c r="B979" s="77" t="s">
        <v>4480</v>
      </c>
      <c r="C979" s="122" t="s">
        <v>2775</v>
      </c>
    </row>
    <row r="980" spans="2:3" ht="13.5">
      <c r="B980" s="77" t="s">
        <v>2901</v>
      </c>
      <c r="C980" s="122" t="s">
        <v>2776</v>
      </c>
    </row>
    <row r="981" spans="2:3" ht="13.5">
      <c r="B981" s="77" t="s">
        <v>2902</v>
      </c>
      <c r="C981" s="122" t="s">
        <v>2777</v>
      </c>
    </row>
    <row r="982" spans="2:3" ht="13.5">
      <c r="B982" s="77" t="s">
        <v>2903</v>
      </c>
      <c r="C982" s="122" t="s">
        <v>2778</v>
      </c>
    </row>
    <row r="983" spans="2:3" ht="13.5">
      <c r="B983" s="77" t="s">
        <v>2904</v>
      </c>
      <c r="C983" s="122" t="s">
        <v>2779</v>
      </c>
    </row>
    <row r="984" spans="2:3" ht="13.5">
      <c r="B984" s="77" t="s">
        <v>2905</v>
      </c>
      <c r="C984" s="122" t="s">
        <v>2780</v>
      </c>
    </row>
    <row r="985" spans="2:3" ht="13.5">
      <c r="B985" s="77" t="s">
        <v>2906</v>
      </c>
      <c r="C985" s="122" t="s">
        <v>3628</v>
      </c>
    </row>
    <row r="986" spans="2:3" ht="13.5">
      <c r="B986" s="77" t="s">
        <v>630</v>
      </c>
      <c r="C986" s="122" t="s">
        <v>631</v>
      </c>
    </row>
    <row r="987" spans="2:3" ht="13.5">
      <c r="B987" s="77" t="s">
        <v>2907</v>
      </c>
      <c r="C987" s="122" t="s">
        <v>3629</v>
      </c>
    </row>
    <row r="988" spans="2:3" ht="13.5">
      <c r="B988" s="77" t="s">
        <v>632</v>
      </c>
      <c r="C988" s="122" t="s">
        <v>633</v>
      </c>
    </row>
    <row r="989" spans="2:3" ht="13.5">
      <c r="B989" s="77" t="s">
        <v>634</v>
      </c>
      <c r="C989" s="122" t="s">
        <v>635</v>
      </c>
    </row>
    <row r="990" spans="2:3" ht="13.5">
      <c r="B990" s="77" t="s">
        <v>636</v>
      </c>
      <c r="C990" s="122" t="s">
        <v>637</v>
      </c>
    </row>
    <row r="991" spans="2:3" ht="13.5">
      <c r="B991" s="77" t="s">
        <v>638</v>
      </c>
      <c r="C991" s="122" t="s">
        <v>639</v>
      </c>
    </row>
    <row r="992" spans="2:3" ht="13.5">
      <c r="B992" s="77" t="s">
        <v>640</v>
      </c>
      <c r="C992" s="122" t="s">
        <v>641</v>
      </c>
    </row>
    <row r="993" spans="2:3" ht="13.5">
      <c r="B993" s="77" t="s">
        <v>2908</v>
      </c>
      <c r="C993" s="122" t="s">
        <v>642</v>
      </c>
    </row>
    <row r="994" spans="2:3" ht="13.5">
      <c r="B994" s="77" t="s">
        <v>4481</v>
      </c>
      <c r="C994" s="122" t="s">
        <v>643</v>
      </c>
    </row>
    <row r="995" spans="2:3" ht="13.5">
      <c r="B995" s="77" t="s">
        <v>2909</v>
      </c>
      <c r="C995" s="122" t="s">
        <v>3630</v>
      </c>
    </row>
    <row r="996" spans="2:3" ht="13.5">
      <c r="B996" s="77" t="s">
        <v>644</v>
      </c>
      <c r="C996" s="122" t="s">
        <v>645</v>
      </c>
    </row>
    <row r="997" spans="2:3" ht="13.5">
      <c r="B997" s="77" t="s">
        <v>2910</v>
      </c>
      <c r="C997" s="122" t="s">
        <v>831</v>
      </c>
    </row>
    <row r="998" spans="2:3" ht="13.5">
      <c r="B998" s="77" t="s">
        <v>832</v>
      </c>
      <c r="C998" s="122" t="s">
        <v>833</v>
      </c>
    </row>
    <row r="999" spans="2:3" ht="13.5">
      <c r="B999" s="77" t="s">
        <v>4482</v>
      </c>
      <c r="C999" s="122" t="s">
        <v>3631</v>
      </c>
    </row>
    <row r="1000" spans="2:3" ht="13.5">
      <c r="B1000" s="77" t="s">
        <v>2911</v>
      </c>
      <c r="C1000" s="122" t="s">
        <v>834</v>
      </c>
    </row>
    <row r="1001" spans="2:3" ht="13.5">
      <c r="B1001" s="77" t="s">
        <v>4483</v>
      </c>
      <c r="C1001" s="122" t="s">
        <v>835</v>
      </c>
    </row>
    <row r="1002" spans="2:3" ht="13.5">
      <c r="B1002" s="77" t="s">
        <v>1439</v>
      </c>
      <c r="C1002" s="122" t="s">
        <v>5141</v>
      </c>
    </row>
    <row r="1003" spans="2:3" ht="13.5">
      <c r="B1003" s="77" t="s">
        <v>836</v>
      </c>
      <c r="C1003" s="122" t="s">
        <v>837</v>
      </c>
    </row>
    <row r="1004" spans="2:3" ht="13.5">
      <c r="B1004" s="77" t="s">
        <v>2912</v>
      </c>
      <c r="C1004" s="122" t="s">
        <v>3632</v>
      </c>
    </row>
    <row r="1005" spans="2:3" ht="13.5">
      <c r="B1005" s="77" t="s">
        <v>1440</v>
      </c>
      <c r="C1005" s="122" t="s">
        <v>838</v>
      </c>
    </row>
    <row r="1006" spans="2:3" ht="13.5">
      <c r="B1006" s="77" t="s">
        <v>2913</v>
      </c>
      <c r="C1006" s="122" t="s">
        <v>839</v>
      </c>
    </row>
    <row r="1007" spans="2:3" ht="13.5">
      <c r="B1007" s="77" t="s">
        <v>4484</v>
      </c>
      <c r="C1007" s="122" t="s">
        <v>3633</v>
      </c>
    </row>
    <row r="1008" spans="2:3" ht="13.5">
      <c r="B1008" s="77" t="s">
        <v>4485</v>
      </c>
      <c r="C1008" s="122" t="s">
        <v>3634</v>
      </c>
    </row>
    <row r="1009" spans="2:3" ht="13.5">
      <c r="B1009" s="77" t="s">
        <v>840</v>
      </c>
      <c r="C1009" s="122" t="s">
        <v>841</v>
      </c>
    </row>
    <row r="1010" spans="2:3" ht="13.5">
      <c r="B1010" s="77" t="s">
        <v>842</v>
      </c>
      <c r="C1010" s="122" t="s">
        <v>843</v>
      </c>
    </row>
    <row r="1011" spans="2:3" ht="13.5">
      <c r="B1011" s="77" t="s">
        <v>844</v>
      </c>
      <c r="C1011" s="122" t="s">
        <v>845</v>
      </c>
    </row>
    <row r="1012" spans="2:3" ht="13.5">
      <c r="B1012" s="77" t="s">
        <v>846</v>
      </c>
      <c r="C1012" s="122" t="s">
        <v>5219</v>
      </c>
    </row>
    <row r="1013" spans="2:3" ht="13.5">
      <c r="B1013" s="77" t="s">
        <v>847</v>
      </c>
      <c r="C1013" s="122" t="s">
        <v>5220</v>
      </c>
    </row>
    <row r="1014" spans="2:3" ht="13.5">
      <c r="B1014" s="77" t="s">
        <v>848</v>
      </c>
      <c r="C1014" s="122" t="s">
        <v>5223</v>
      </c>
    </row>
    <row r="1015" spans="2:3" ht="13.5">
      <c r="B1015" s="77" t="s">
        <v>849</v>
      </c>
      <c r="C1015" s="122" t="s">
        <v>5225</v>
      </c>
    </row>
    <row r="1016" spans="2:3" ht="26.25">
      <c r="B1016" s="77" t="s">
        <v>850</v>
      </c>
      <c r="C1016" s="148" t="s">
        <v>851</v>
      </c>
    </row>
    <row r="1017" spans="2:3" ht="26.25">
      <c r="B1017" s="77" t="s">
        <v>852</v>
      </c>
      <c r="C1017" s="148" t="s">
        <v>853</v>
      </c>
    </row>
    <row r="1018" spans="2:3" ht="26.25">
      <c r="B1018" s="77" t="s">
        <v>854</v>
      </c>
      <c r="C1018" s="148" t="s">
        <v>855</v>
      </c>
    </row>
    <row r="1019" spans="2:3" ht="26.25">
      <c r="B1019" s="77" t="s">
        <v>856</v>
      </c>
      <c r="C1019" s="148" t="s">
        <v>857</v>
      </c>
    </row>
    <row r="1020" spans="2:3" ht="13.5">
      <c r="B1020" s="77" t="s">
        <v>858</v>
      </c>
      <c r="C1020" s="122" t="s">
        <v>859</v>
      </c>
    </row>
    <row r="1021" spans="2:3" ht="13.5">
      <c r="B1021" s="77" t="s">
        <v>860</v>
      </c>
      <c r="C1021" s="122" t="s">
        <v>861</v>
      </c>
    </row>
    <row r="1022" spans="2:3" ht="13.5">
      <c r="B1022" s="77" t="s">
        <v>4486</v>
      </c>
      <c r="C1022" s="122" t="s">
        <v>3635</v>
      </c>
    </row>
    <row r="1023" spans="2:3" ht="13.5">
      <c r="B1023" s="77" t="s">
        <v>4487</v>
      </c>
      <c r="C1023" s="122" t="s">
        <v>3635</v>
      </c>
    </row>
    <row r="1024" spans="2:3" ht="13.5">
      <c r="B1024" s="77" t="s">
        <v>2914</v>
      </c>
      <c r="C1024" s="122" t="s">
        <v>862</v>
      </c>
    </row>
    <row r="1025" spans="2:3" ht="13.5">
      <c r="B1025" s="77" t="s">
        <v>2915</v>
      </c>
      <c r="C1025" s="122" t="s">
        <v>3636</v>
      </c>
    </row>
    <row r="1026" spans="2:3" ht="13.5">
      <c r="B1026" s="77" t="s">
        <v>2916</v>
      </c>
      <c r="C1026" s="122" t="s">
        <v>3637</v>
      </c>
    </row>
    <row r="1027" spans="2:3" ht="13.5">
      <c r="B1027" s="77" t="s">
        <v>2917</v>
      </c>
      <c r="C1027" s="122" t="s">
        <v>3638</v>
      </c>
    </row>
    <row r="1028" spans="2:3" ht="13.5">
      <c r="B1028" s="77" t="s">
        <v>2918</v>
      </c>
      <c r="C1028" s="122" t="s">
        <v>3639</v>
      </c>
    </row>
    <row r="1029" spans="2:3" ht="13.5">
      <c r="B1029" s="77" t="s">
        <v>2919</v>
      </c>
      <c r="C1029" s="122" t="s">
        <v>3640</v>
      </c>
    </row>
    <row r="1030" spans="2:3" ht="13.5">
      <c r="B1030" s="77" t="s">
        <v>2920</v>
      </c>
      <c r="C1030" s="122" t="s">
        <v>3641</v>
      </c>
    </row>
    <row r="1031" spans="2:3" ht="13.5">
      <c r="B1031" s="77" t="s">
        <v>2921</v>
      </c>
      <c r="C1031" s="122" t="s">
        <v>3642</v>
      </c>
    </row>
    <row r="1032" spans="2:3" ht="13.5">
      <c r="B1032" s="77" t="s">
        <v>2922</v>
      </c>
      <c r="C1032" s="122" t="s">
        <v>2950</v>
      </c>
    </row>
    <row r="1033" spans="2:3" ht="13.5">
      <c r="B1033" s="77" t="s">
        <v>4663</v>
      </c>
      <c r="C1033" s="122" t="s">
        <v>2951</v>
      </c>
    </row>
    <row r="1034" spans="2:3" ht="13.5">
      <c r="B1034" s="77" t="s">
        <v>2923</v>
      </c>
      <c r="C1034" s="122" t="s">
        <v>2952</v>
      </c>
    </row>
    <row r="1035" spans="2:3" ht="13.5">
      <c r="B1035" s="77" t="s">
        <v>2924</v>
      </c>
      <c r="C1035" s="122" t="s">
        <v>2953</v>
      </c>
    </row>
    <row r="1036" spans="2:3" ht="13.5">
      <c r="B1036" s="77" t="s">
        <v>2925</v>
      </c>
      <c r="C1036" s="122" t="s">
        <v>2954</v>
      </c>
    </row>
    <row r="1037" spans="2:3" ht="13.5">
      <c r="B1037" s="77" t="s">
        <v>2926</v>
      </c>
      <c r="C1037" s="122" t="s">
        <v>2955</v>
      </c>
    </row>
    <row r="1038" spans="2:3" ht="13.5">
      <c r="B1038" s="77" t="s">
        <v>2927</v>
      </c>
      <c r="C1038" s="122" t="s">
        <v>2956</v>
      </c>
    </row>
    <row r="1039" spans="2:3" ht="13.5">
      <c r="B1039" s="77" t="s">
        <v>2928</v>
      </c>
      <c r="C1039" s="122" t="s">
        <v>2957</v>
      </c>
    </row>
    <row r="1040" spans="2:3" ht="13.5">
      <c r="B1040" s="77" t="s">
        <v>2929</v>
      </c>
      <c r="C1040" s="122" t="s">
        <v>2958</v>
      </c>
    </row>
    <row r="1041" spans="2:3" ht="13.5">
      <c r="B1041" s="77" t="s">
        <v>2930</v>
      </c>
      <c r="C1041" s="122" t="s">
        <v>2959</v>
      </c>
    </row>
    <row r="1042" spans="2:3" ht="13.5">
      <c r="B1042" s="77" t="s">
        <v>4488</v>
      </c>
      <c r="C1042" s="122" t="s">
        <v>2960</v>
      </c>
    </row>
    <row r="1043" spans="2:3" ht="13.5">
      <c r="B1043" s="77" t="s">
        <v>2931</v>
      </c>
      <c r="C1043" s="122" t="s">
        <v>942</v>
      </c>
    </row>
    <row r="1044" spans="2:3" ht="13.5">
      <c r="B1044" s="77" t="s">
        <v>2932</v>
      </c>
      <c r="C1044" s="122" t="s">
        <v>2961</v>
      </c>
    </row>
    <row r="1045" spans="2:3" ht="13.5">
      <c r="B1045" s="77" t="s">
        <v>2933</v>
      </c>
      <c r="C1045" s="122" t="s">
        <v>2962</v>
      </c>
    </row>
    <row r="1046" spans="2:3" ht="13.5">
      <c r="B1046" s="77" t="s">
        <v>2934</v>
      </c>
      <c r="C1046" s="122" t="s">
        <v>3662</v>
      </c>
    </row>
    <row r="1047" spans="2:3" ht="13.5">
      <c r="B1047" s="77" t="s">
        <v>2935</v>
      </c>
      <c r="C1047" s="122" t="s">
        <v>943</v>
      </c>
    </row>
    <row r="1048" spans="2:3" ht="13.5">
      <c r="B1048" s="77" t="s">
        <v>2936</v>
      </c>
      <c r="C1048" s="122" t="s">
        <v>3663</v>
      </c>
    </row>
    <row r="1049" spans="2:3" ht="13.5">
      <c r="B1049" s="77" t="s">
        <v>2937</v>
      </c>
      <c r="C1049" s="122" t="s">
        <v>3664</v>
      </c>
    </row>
    <row r="1050" spans="2:3" ht="13.5">
      <c r="B1050" s="77" t="s">
        <v>2938</v>
      </c>
      <c r="C1050" s="122" t="s">
        <v>3665</v>
      </c>
    </row>
    <row r="1051" spans="2:3" ht="13.5">
      <c r="B1051" s="77" t="s">
        <v>4489</v>
      </c>
      <c r="C1051" s="122" t="s">
        <v>3666</v>
      </c>
    </row>
    <row r="1052" spans="2:3" ht="13.5">
      <c r="B1052" s="77" t="s">
        <v>4490</v>
      </c>
      <c r="C1052" s="122" t="s">
        <v>3667</v>
      </c>
    </row>
    <row r="1053" spans="2:3" ht="13.5">
      <c r="B1053" s="77" t="s">
        <v>4491</v>
      </c>
      <c r="C1053" s="122" t="s">
        <v>3668</v>
      </c>
    </row>
    <row r="1054" spans="2:3" ht="13.5">
      <c r="B1054" s="77" t="s">
        <v>2939</v>
      </c>
      <c r="C1054" s="122" t="s">
        <v>2701</v>
      </c>
    </row>
    <row r="1055" spans="2:3" ht="13.5">
      <c r="B1055" s="77" t="s">
        <v>2940</v>
      </c>
      <c r="C1055" s="122" t="s">
        <v>5081</v>
      </c>
    </row>
    <row r="1056" spans="2:3" ht="13.5">
      <c r="B1056" s="77" t="s">
        <v>2941</v>
      </c>
      <c r="C1056" s="122" t="s">
        <v>3669</v>
      </c>
    </row>
    <row r="1057" spans="2:3" ht="13.5">
      <c r="B1057" s="77" t="s">
        <v>2942</v>
      </c>
      <c r="C1057" s="122" t="s">
        <v>3670</v>
      </c>
    </row>
    <row r="1058" spans="2:3" ht="13.5">
      <c r="B1058" s="77" t="s">
        <v>2943</v>
      </c>
      <c r="C1058" s="122" t="s">
        <v>3671</v>
      </c>
    </row>
    <row r="1059" spans="2:3" ht="13.5">
      <c r="B1059" s="77" t="s">
        <v>2944</v>
      </c>
      <c r="C1059" s="122" t="s">
        <v>3672</v>
      </c>
    </row>
    <row r="1060" spans="2:3" ht="13.5">
      <c r="B1060" s="77" t="s">
        <v>2945</v>
      </c>
      <c r="C1060" s="122" t="s">
        <v>944</v>
      </c>
    </row>
    <row r="1061" spans="2:3" ht="13.5">
      <c r="B1061" s="77" t="s">
        <v>2946</v>
      </c>
      <c r="C1061" s="122" t="s">
        <v>3673</v>
      </c>
    </row>
    <row r="1062" spans="2:3" ht="13.5">
      <c r="B1062" s="77" t="s">
        <v>2947</v>
      </c>
      <c r="C1062" s="122" t="s">
        <v>3100</v>
      </c>
    </row>
    <row r="1063" spans="2:3" ht="13.5">
      <c r="B1063" s="77" t="s">
        <v>2948</v>
      </c>
      <c r="C1063" s="122" t="s">
        <v>3101</v>
      </c>
    </row>
    <row r="1064" spans="2:3" ht="13.5">
      <c r="B1064" s="77" t="s">
        <v>2949</v>
      </c>
      <c r="C1064" s="122" t="s">
        <v>945</v>
      </c>
    </row>
    <row r="1065" spans="2:3" ht="13.5">
      <c r="B1065" s="77" t="s">
        <v>1796</v>
      </c>
      <c r="C1065" s="122" t="s">
        <v>3102</v>
      </c>
    </row>
    <row r="1066" spans="2:3" ht="13.5">
      <c r="B1066" s="77" t="s">
        <v>1797</v>
      </c>
      <c r="C1066" s="122" t="s">
        <v>3103</v>
      </c>
    </row>
    <row r="1067" spans="2:3" ht="13.5">
      <c r="B1067" s="77" t="s">
        <v>1798</v>
      </c>
      <c r="C1067" s="122" t="s">
        <v>3104</v>
      </c>
    </row>
    <row r="1068" spans="2:3" ht="13.5">
      <c r="B1068" s="77" t="s">
        <v>1799</v>
      </c>
      <c r="C1068" s="122" t="s">
        <v>946</v>
      </c>
    </row>
    <row r="1069" spans="2:3" ht="13.5">
      <c r="B1069" s="77" t="s">
        <v>1800</v>
      </c>
      <c r="C1069" s="122" t="s">
        <v>5080</v>
      </c>
    </row>
    <row r="1070" spans="2:3" ht="13.5">
      <c r="B1070" s="77" t="s">
        <v>947</v>
      </c>
      <c r="C1070" s="122" t="s">
        <v>948</v>
      </c>
    </row>
    <row r="1071" spans="2:3" ht="13.5">
      <c r="B1071" s="77" t="s">
        <v>949</v>
      </c>
      <c r="C1071" s="122" t="s">
        <v>950</v>
      </c>
    </row>
    <row r="1072" spans="2:3" ht="26.25">
      <c r="B1072" s="77" t="s">
        <v>951</v>
      </c>
      <c r="C1072" s="148" t="s">
        <v>952</v>
      </c>
    </row>
    <row r="1073" spans="2:3" ht="13.5">
      <c r="B1073" s="77" t="s">
        <v>4664</v>
      </c>
      <c r="C1073" s="122" t="s">
        <v>3105</v>
      </c>
    </row>
    <row r="1074" spans="2:3" ht="13.5">
      <c r="B1074" s="77" t="s">
        <v>4665</v>
      </c>
      <c r="C1074" s="122" t="s">
        <v>3106</v>
      </c>
    </row>
    <row r="1075" spans="2:3" ht="13.5">
      <c r="B1075" s="77" t="s">
        <v>4669</v>
      </c>
      <c r="C1075" s="122" t="s">
        <v>3107</v>
      </c>
    </row>
    <row r="1076" spans="2:3" ht="13.5">
      <c r="B1076" s="77" t="s">
        <v>4666</v>
      </c>
      <c r="C1076" s="122" t="s">
        <v>3108</v>
      </c>
    </row>
    <row r="1077" spans="2:3" ht="26.25">
      <c r="B1077" s="77" t="s">
        <v>953</v>
      </c>
      <c r="C1077" s="148" t="s">
        <v>954</v>
      </c>
    </row>
    <row r="1078" spans="2:3" ht="13.5">
      <c r="B1078" s="77" t="s">
        <v>4667</v>
      </c>
      <c r="C1078" s="122" t="s">
        <v>3109</v>
      </c>
    </row>
    <row r="1079" spans="2:3" ht="13.5">
      <c r="B1079" s="77" t="s">
        <v>4670</v>
      </c>
      <c r="C1079" s="122" t="s">
        <v>3110</v>
      </c>
    </row>
    <row r="1080" spans="2:3" ht="13.5">
      <c r="B1080" s="77" t="s">
        <v>4668</v>
      </c>
      <c r="C1080" s="122" t="s">
        <v>3111</v>
      </c>
    </row>
    <row r="1081" spans="2:3" ht="13.5">
      <c r="B1081" s="77" t="s">
        <v>4671</v>
      </c>
      <c r="C1081" s="122" t="s">
        <v>3112</v>
      </c>
    </row>
    <row r="1082" spans="2:3" ht="13.5">
      <c r="B1082" s="77" t="s">
        <v>4672</v>
      </c>
      <c r="C1082" s="122" t="s">
        <v>955</v>
      </c>
    </row>
    <row r="1083" spans="2:3" ht="13.5">
      <c r="B1083" s="77" t="s">
        <v>1801</v>
      </c>
      <c r="C1083" s="122" t="s">
        <v>3113</v>
      </c>
    </row>
    <row r="1084" spans="2:3" ht="13.5">
      <c r="B1084" s="77" t="s">
        <v>4673</v>
      </c>
      <c r="C1084" s="122" t="s">
        <v>956</v>
      </c>
    </row>
    <row r="1085" spans="2:3" ht="13.5">
      <c r="B1085" s="77" t="s">
        <v>4674</v>
      </c>
      <c r="C1085" s="122" t="s">
        <v>3114</v>
      </c>
    </row>
    <row r="1086" spans="2:3" ht="13.5">
      <c r="B1086" s="77" t="s">
        <v>1802</v>
      </c>
      <c r="C1086" s="122" t="s">
        <v>3699</v>
      </c>
    </row>
    <row r="1087" spans="2:3" ht="13.5">
      <c r="B1087" s="77" t="s">
        <v>4675</v>
      </c>
      <c r="C1087" s="122" t="s">
        <v>957</v>
      </c>
    </row>
    <row r="1088" spans="2:3" ht="13.5">
      <c r="B1088" s="77" t="s">
        <v>4676</v>
      </c>
      <c r="C1088" s="122" t="s">
        <v>3700</v>
      </c>
    </row>
    <row r="1089" spans="2:3" ht="13.5">
      <c r="B1089" s="77" t="s">
        <v>4677</v>
      </c>
      <c r="C1089" s="122" t="s">
        <v>3701</v>
      </c>
    </row>
    <row r="1090" spans="2:3" ht="13.5">
      <c r="B1090" s="77" t="s">
        <v>1803</v>
      </c>
      <c r="C1090" s="122" t="s">
        <v>3702</v>
      </c>
    </row>
    <row r="1091" spans="2:3" ht="13.5">
      <c r="B1091" s="77" t="s">
        <v>4678</v>
      </c>
      <c r="C1091" s="122" t="s">
        <v>3703</v>
      </c>
    </row>
    <row r="1092" spans="2:3" ht="13.5">
      <c r="B1092" s="77" t="s">
        <v>1804</v>
      </c>
      <c r="C1092" s="122" t="s">
        <v>3704</v>
      </c>
    </row>
    <row r="1093" spans="2:3" ht="13.5">
      <c r="B1093" s="77" t="s">
        <v>4679</v>
      </c>
      <c r="C1093" s="122" t="s">
        <v>3705</v>
      </c>
    </row>
    <row r="1094" spans="2:3" ht="13.5">
      <c r="B1094" s="77" t="s">
        <v>4680</v>
      </c>
      <c r="C1094" s="122" t="s">
        <v>3706</v>
      </c>
    </row>
    <row r="1095" spans="2:3" ht="13.5">
      <c r="B1095" s="77" t="s">
        <v>4681</v>
      </c>
      <c r="C1095" s="122" t="s">
        <v>3707</v>
      </c>
    </row>
    <row r="1096" spans="2:3" ht="13.5">
      <c r="B1096" s="77" t="s">
        <v>4682</v>
      </c>
      <c r="C1096" s="122" t="s">
        <v>3708</v>
      </c>
    </row>
    <row r="1097" spans="2:3" ht="13.5">
      <c r="B1097" s="77" t="s">
        <v>1805</v>
      </c>
      <c r="C1097" s="122" t="s">
        <v>3709</v>
      </c>
    </row>
    <row r="1098" spans="2:3" ht="13.5">
      <c r="B1098" s="77" t="s">
        <v>4683</v>
      </c>
      <c r="C1098" s="122" t="s">
        <v>3710</v>
      </c>
    </row>
    <row r="1099" spans="2:3" ht="13.5">
      <c r="B1099" s="77" t="s">
        <v>4684</v>
      </c>
      <c r="C1099" s="122" t="s">
        <v>3711</v>
      </c>
    </row>
    <row r="1100" spans="2:3" ht="13.5">
      <c r="B1100" s="77" t="s">
        <v>4685</v>
      </c>
      <c r="C1100" s="122" t="s">
        <v>3712</v>
      </c>
    </row>
    <row r="1101" spans="2:3" ht="13.5">
      <c r="B1101" s="77" t="s">
        <v>4686</v>
      </c>
      <c r="C1101" s="122" t="s">
        <v>3713</v>
      </c>
    </row>
    <row r="1102" spans="2:3" ht="13.5">
      <c r="B1102" s="77" t="s">
        <v>1806</v>
      </c>
      <c r="C1102" s="122" t="s">
        <v>3714</v>
      </c>
    </row>
    <row r="1103" spans="2:3" ht="13.5">
      <c r="B1103" s="77" t="s">
        <v>4687</v>
      </c>
      <c r="C1103" s="122" t="s">
        <v>3715</v>
      </c>
    </row>
    <row r="1104" spans="2:3" ht="13.5">
      <c r="B1104" s="77" t="s">
        <v>4688</v>
      </c>
      <c r="C1104" s="122" t="s">
        <v>3716</v>
      </c>
    </row>
    <row r="1105" spans="2:3" ht="13.5">
      <c r="B1105" s="77" t="s">
        <v>4689</v>
      </c>
      <c r="C1105" s="122" t="s">
        <v>3717</v>
      </c>
    </row>
    <row r="1106" spans="2:3" ht="13.5">
      <c r="B1106" s="77" t="s">
        <v>4690</v>
      </c>
      <c r="C1106" s="122" t="s">
        <v>3125</v>
      </c>
    </row>
    <row r="1107" spans="2:3" ht="13.5">
      <c r="B1107" s="77" t="s">
        <v>4691</v>
      </c>
      <c r="C1107" s="122" t="s">
        <v>3126</v>
      </c>
    </row>
    <row r="1108" spans="2:3" ht="13.5">
      <c r="B1108" s="77" t="s">
        <v>4692</v>
      </c>
      <c r="C1108" s="122" t="s">
        <v>3127</v>
      </c>
    </row>
    <row r="1109" spans="2:3" ht="13.5">
      <c r="B1109" s="77" t="s">
        <v>4693</v>
      </c>
      <c r="C1109" s="122" t="s">
        <v>3128</v>
      </c>
    </row>
    <row r="1110" spans="2:3" ht="13.5">
      <c r="B1110" s="77" t="s">
        <v>1807</v>
      </c>
      <c r="C1110" s="122" t="s">
        <v>3129</v>
      </c>
    </row>
    <row r="1111" spans="2:3" ht="13.5">
      <c r="B1111" s="77" t="s">
        <v>1808</v>
      </c>
      <c r="C1111" s="122" t="s">
        <v>2660</v>
      </c>
    </row>
    <row r="1112" spans="2:3" ht="13.5">
      <c r="B1112" s="77" t="s">
        <v>1809</v>
      </c>
      <c r="C1112" s="122" t="s">
        <v>3130</v>
      </c>
    </row>
    <row r="1113" spans="2:3" ht="13.5">
      <c r="B1113" s="77" t="s">
        <v>1810</v>
      </c>
      <c r="C1113" s="122" t="s">
        <v>3131</v>
      </c>
    </row>
    <row r="1114" spans="2:3" ht="13.5">
      <c r="B1114" s="77" t="s">
        <v>1811</v>
      </c>
      <c r="C1114" s="122" t="s">
        <v>3132</v>
      </c>
    </row>
    <row r="1115" spans="2:3" ht="13.5">
      <c r="B1115" s="77" t="s">
        <v>1812</v>
      </c>
      <c r="C1115" s="122" t="s">
        <v>3180</v>
      </c>
    </row>
    <row r="1116" spans="2:3" ht="13.5">
      <c r="B1116" s="77" t="s">
        <v>4694</v>
      </c>
      <c r="C1116" s="122" t="s">
        <v>3133</v>
      </c>
    </row>
    <row r="1117" spans="2:3" ht="13.5">
      <c r="B1117" s="77" t="s">
        <v>1813</v>
      </c>
      <c r="C1117" s="122" t="s">
        <v>2661</v>
      </c>
    </row>
    <row r="1118" spans="2:3" ht="13.5">
      <c r="B1118" s="77" t="s">
        <v>1814</v>
      </c>
      <c r="C1118" s="122" t="s">
        <v>0</v>
      </c>
    </row>
    <row r="1119" spans="2:3" ht="13.5">
      <c r="B1119" s="77" t="s">
        <v>1815</v>
      </c>
      <c r="C1119" s="122" t="s">
        <v>3134</v>
      </c>
    </row>
    <row r="1120" spans="2:3" ht="13.5">
      <c r="B1120" s="77" t="s">
        <v>1816</v>
      </c>
      <c r="C1120" s="122" t="s">
        <v>3135</v>
      </c>
    </row>
    <row r="1121" spans="2:3" ht="13.5">
      <c r="B1121" s="77" t="s">
        <v>1817</v>
      </c>
      <c r="C1121" s="122" t="s">
        <v>3136</v>
      </c>
    </row>
    <row r="1122" spans="2:3" ht="13.5">
      <c r="B1122" s="77" t="s">
        <v>1818</v>
      </c>
      <c r="C1122" s="122" t="s">
        <v>3137</v>
      </c>
    </row>
    <row r="1123" spans="2:3" ht="13.5">
      <c r="B1123" s="77" t="s">
        <v>4695</v>
      </c>
      <c r="C1123" s="122" t="s">
        <v>3138</v>
      </c>
    </row>
    <row r="1124" spans="2:3" ht="13.5">
      <c r="B1124" s="77" t="s">
        <v>4696</v>
      </c>
      <c r="C1124" s="122" t="s">
        <v>3139</v>
      </c>
    </row>
    <row r="1125" spans="2:3" ht="13.5">
      <c r="B1125" s="77" t="s">
        <v>4697</v>
      </c>
      <c r="C1125" s="122" t="s">
        <v>3140</v>
      </c>
    </row>
    <row r="1126" spans="2:3" ht="13.5">
      <c r="B1126" s="77" t="s">
        <v>1819</v>
      </c>
      <c r="C1126" s="122" t="s">
        <v>3141</v>
      </c>
    </row>
    <row r="1127" spans="2:3" ht="13.5">
      <c r="B1127" s="77" t="s">
        <v>4492</v>
      </c>
      <c r="C1127" s="122" t="s">
        <v>3142</v>
      </c>
    </row>
    <row r="1128" spans="2:3" ht="13.5">
      <c r="B1128" s="77" t="s">
        <v>1820</v>
      </c>
      <c r="C1128" s="122" t="s">
        <v>3143</v>
      </c>
    </row>
    <row r="1129" spans="2:3" ht="13.5">
      <c r="B1129" s="77" t="s">
        <v>1821</v>
      </c>
      <c r="C1129" s="122" t="s">
        <v>3144</v>
      </c>
    </row>
    <row r="1130" spans="2:3" ht="13.5">
      <c r="B1130" s="77" t="s">
        <v>4698</v>
      </c>
      <c r="C1130" s="122" t="s">
        <v>3145</v>
      </c>
    </row>
    <row r="1131" spans="2:3" ht="13.5">
      <c r="B1131" s="77" t="s">
        <v>1822</v>
      </c>
      <c r="C1131" s="122" t="s">
        <v>3146</v>
      </c>
    </row>
    <row r="1132" spans="2:3" ht="13.5">
      <c r="B1132" s="77" t="s">
        <v>4493</v>
      </c>
      <c r="C1132" s="122" t="s">
        <v>3147</v>
      </c>
    </row>
    <row r="1133" spans="2:3" ht="13.5">
      <c r="B1133" s="77" t="s">
        <v>4494</v>
      </c>
      <c r="C1133" s="122" t="s">
        <v>3148</v>
      </c>
    </row>
    <row r="1134" spans="2:3" ht="13.5">
      <c r="B1134" s="77" t="s">
        <v>1823</v>
      </c>
      <c r="C1134" s="122" t="s">
        <v>3149</v>
      </c>
    </row>
    <row r="1135" spans="2:3" ht="13.5">
      <c r="B1135" s="77" t="s">
        <v>4701</v>
      </c>
      <c r="C1135" s="122" t="s">
        <v>3150</v>
      </c>
    </row>
    <row r="1136" spans="2:3" ht="13.5">
      <c r="B1136" s="77" t="s">
        <v>4699</v>
      </c>
      <c r="C1136" s="122" t="s">
        <v>3151</v>
      </c>
    </row>
    <row r="1137" spans="2:3" ht="13.5">
      <c r="B1137" s="77" t="s">
        <v>4700</v>
      </c>
      <c r="C1137" s="122" t="s">
        <v>3152</v>
      </c>
    </row>
    <row r="1138" spans="2:3" ht="13.5">
      <c r="B1138" s="77" t="s">
        <v>4702</v>
      </c>
      <c r="C1138" s="122" t="s">
        <v>1</v>
      </c>
    </row>
    <row r="1139" spans="2:3" ht="13.5">
      <c r="B1139" s="77" t="s">
        <v>4495</v>
      </c>
      <c r="C1139" s="122" t="s">
        <v>3153</v>
      </c>
    </row>
    <row r="1140" spans="2:3" ht="13.5">
      <c r="B1140" s="77" t="s">
        <v>4496</v>
      </c>
      <c r="C1140" s="122" t="s">
        <v>3154</v>
      </c>
    </row>
    <row r="1141" spans="2:3" ht="13.5">
      <c r="B1141" s="77" t="s">
        <v>1824</v>
      </c>
      <c r="C1141" s="122" t="s">
        <v>3155</v>
      </c>
    </row>
    <row r="1142" spans="2:3" ht="13.5">
      <c r="B1142" s="77" t="s">
        <v>4497</v>
      </c>
      <c r="C1142" s="122" t="s">
        <v>3156</v>
      </c>
    </row>
    <row r="1143" spans="2:3" ht="13.5">
      <c r="B1143" s="77" t="s">
        <v>1825</v>
      </c>
      <c r="C1143" s="122" t="s">
        <v>3157</v>
      </c>
    </row>
    <row r="1144" spans="2:3" ht="13.5">
      <c r="B1144" s="77" t="s">
        <v>2</v>
      </c>
      <c r="C1144" s="122" t="s">
        <v>3706</v>
      </c>
    </row>
    <row r="1145" spans="2:3" ht="13.5">
      <c r="B1145" s="77" t="s">
        <v>4703</v>
      </c>
      <c r="C1145" s="122" t="s">
        <v>3158</v>
      </c>
    </row>
    <row r="1146" spans="2:3" ht="13.5">
      <c r="B1146" s="77" t="s">
        <v>4704</v>
      </c>
      <c r="C1146" s="122" t="s">
        <v>3159</v>
      </c>
    </row>
    <row r="1147" spans="2:3" ht="13.5">
      <c r="B1147" s="77" t="s">
        <v>4705</v>
      </c>
      <c r="C1147" s="122" t="s">
        <v>3161</v>
      </c>
    </row>
    <row r="1148" spans="2:3" ht="13.5">
      <c r="B1148" s="77" t="s">
        <v>1826</v>
      </c>
      <c r="C1148" s="122" t="s">
        <v>3162</v>
      </c>
    </row>
    <row r="1149" spans="2:3" ht="13.5">
      <c r="B1149" s="77" t="s">
        <v>4498</v>
      </c>
      <c r="C1149" s="122" t="s">
        <v>3163</v>
      </c>
    </row>
    <row r="1150" spans="2:3" ht="13.5">
      <c r="B1150" s="77" t="s">
        <v>1827</v>
      </c>
      <c r="C1150" s="122" t="s">
        <v>3164</v>
      </c>
    </row>
    <row r="1151" spans="2:3" ht="13.5">
      <c r="B1151" s="77" t="s">
        <v>4706</v>
      </c>
      <c r="C1151" s="122" t="s">
        <v>3165</v>
      </c>
    </row>
    <row r="1152" spans="2:3" ht="13.5">
      <c r="B1152" s="77" t="s">
        <v>4707</v>
      </c>
      <c r="C1152" s="122" t="s">
        <v>3166</v>
      </c>
    </row>
    <row r="1153" spans="2:3" ht="13.5">
      <c r="B1153" s="77" t="s">
        <v>4708</v>
      </c>
      <c r="C1153" s="122" t="s">
        <v>3</v>
      </c>
    </row>
    <row r="1154" spans="2:3" ht="13.5">
      <c r="B1154" s="77" t="s">
        <v>4709</v>
      </c>
      <c r="C1154" s="122" t="s">
        <v>4</v>
      </c>
    </row>
    <row r="1155" spans="2:3" ht="13.5">
      <c r="B1155" s="77" t="s">
        <v>4499</v>
      </c>
      <c r="C1155" s="122" t="s">
        <v>5</v>
      </c>
    </row>
    <row r="1156" spans="2:3" ht="13.5">
      <c r="B1156" s="77" t="s">
        <v>4710</v>
      </c>
      <c r="C1156" s="122" t="s">
        <v>6</v>
      </c>
    </row>
    <row r="1157" spans="2:3" ht="13.5">
      <c r="B1157" s="77" t="s">
        <v>4500</v>
      </c>
      <c r="C1157" s="122" t="s">
        <v>3167</v>
      </c>
    </row>
    <row r="1158" spans="2:3" ht="13.5">
      <c r="B1158" s="77" t="s">
        <v>4711</v>
      </c>
      <c r="C1158" s="122" t="s">
        <v>3168</v>
      </c>
    </row>
    <row r="1159" spans="2:3" ht="13.5">
      <c r="B1159" s="77" t="s">
        <v>4712</v>
      </c>
      <c r="C1159" s="122" t="s">
        <v>3169</v>
      </c>
    </row>
    <row r="1160" spans="2:3" ht="13.5">
      <c r="B1160" s="77" t="s">
        <v>1828</v>
      </c>
      <c r="C1160" s="122" t="s">
        <v>3170</v>
      </c>
    </row>
    <row r="1161" spans="2:3" ht="13.5">
      <c r="B1161" s="77" t="s">
        <v>1829</v>
      </c>
      <c r="C1161" s="122" t="s">
        <v>3171</v>
      </c>
    </row>
    <row r="1162" spans="2:3" ht="13.5">
      <c r="B1162" s="77" t="s">
        <v>1830</v>
      </c>
      <c r="C1162" s="122" t="s">
        <v>3263</v>
      </c>
    </row>
    <row r="1163" spans="2:3" ht="13.5">
      <c r="B1163" s="77" t="s">
        <v>7</v>
      </c>
      <c r="C1163" s="122" t="s">
        <v>3265</v>
      </c>
    </row>
    <row r="1164" spans="2:3" ht="13.5">
      <c r="B1164" s="77" t="s">
        <v>8</v>
      </c>
      <c r="C1164" s="122" t="s">
        <v>3266</v>
      </c>
    </row>
    <row r="1165" spans="2:3" ht="13.5">
      <c r="B1165" s="77" t="s">
        <v>9</v>
      </c>
      <c r="C1165" s="122" t="s">
        <v>3267</v>
      </c>
    </row>
    <row r="1166" spans="2:3" ht="13.5">
      <c r="B1166" s="77" t="s">
        <v>1831</v>
      </c>
      <c r="C1166" s="122" t="s">
        <v>3174</v>
      </c>
    </row>
    <row r="1167" spans="2:3" ht="13.5">
      <c r="B1167" s="77" t="s">
        <v>1832</v>
      </c>
      <c r="C1167" s="122" t="s">
        <v>3175</v>
      </c>
    </row>
    <row r="1168" spans="2:3" ht="13.5">
      <c r="B1168" s="77" t="s">
        <v>1833</v>
      </c>
      <c r="C1168" s="122" t="s">
        <v>3175</v>
      </c>
    </row>
    <row r="1169" spans="2:3" ht="13.5">
      <c r="B1169" s="77" t="s">
        <v>1834</v>
      </c>
      <c r="C1169" s="122" t="s">
        <v>3176</v>
      </c>
    </row>
    <row r="1170" spans="2:3" ht="13.5">
      <c r="B1170" s="77" t="s">
        <v>1835</v>
      </c>
      <c r="C1170" s="122" t="s">
        <v>3177</v>
      </c>
    </row>
    <row r="1171" spans="2:3" ht="13.5">
      <c r="B1171" s="77" t="s">
        <v>1836</v>
      </c>
      <c r="C1171" s="122" t="s">
        <v>3178</v>
      </c>
    </row>
    <row r="1172" spans="2:3" ht="13.5">
      <c r="B1172" s="77" t="s">
        <v>1837</v>
      </c>
      <c r="C1172" s="122" t="s">
        <v>3179</v>
      </c>
    </row>
    <row r="1173" spans="2:3" ht="13.5">
      <c r="B1173" s="77" t="s">
        <v>1838</v>
      </c>
      <c r="C1173" s="122" t="s">
        <v>3180</v>
      </c>
    </row>
    <row r="1174" spans="2:3" ht="13.5">
      <c r="B1174" s="77" t="s">
        <v>1839</v>
      </c>
      <c r="C1174" s="122" t="s">
        <v>3175</v>
      </c>
    </row>
    <row r="1175" spans="2:3" ht="13.5">
      <c r="B1175" s="77" t="s">
        <v>1840</v>
      </c>
      <c r="C1175" s="122" t="s">
        <v>3181</v>
      </c>
    </row>
    <row r="1176" spans="2:3" ht="13.5">
      <c r="B1176" s="77" t="s">
        <v>1841</v>
      </c>
      <c r="C1176" s="122" t="s">
        <v>3182</v>
      </c>
    </row>
    <row r="1177" spans="2:3" ht="13.5">
      <c r="B1177" s="77" t="s">
        <v>4713</v>
      </c>
      <c r="C1177" s="122" t="s">
        <v>3183</v>
      </c>
    </row>
    <row r="1178" spans="2:3" ht="13.5">
      <c r="B1178" s="77" t="s">
        <v>4501</v>
      </c>
      <c r="C1178" s="122" t="s">
        <v>3184</v>
      </c>
    </row>
    <row r="1179" spans="2:3" ht="13.5">
      <c r="B1179" s="77" t="s">
        <v>4714</v>
      </c>
      <c r="C1179" s="122" t="s">
        <v>3185</v>
      </c>
    </row>
    <row r="1180" spans="2:3" ht="13.5">
      <c r="B1180" s="77" t="s">
        <v>10</v>
      </c>
      <c r="C1180" s="122" t="s">
        <v>2622</v>
      </c>
    </row>
    <row r="1181" spans="2:3" ht="13.5">
      <c r="B1181" s="77" t="s">
        <v>4502</v>
      </c>
      <c r="C1181" s="122" t="s">
        <v>3186</v>
      </c>
    </row>
    <row r="1182" spans="2:3" ht="13.5">
      <c r="B1182" s="77" t="s">
        <v>4503</v>
      </c>
      <c r="C1182" s="122" t="s">
        <v>3187</v>
      </c>
    </row>
    <row r="1183" spans="2:3" ht="13.5">
      <c r="B1183" s="77" t="s">
        <v>4504</v>
      </c>
      <c r="C1183" s="122" t="s">
        <v>3188</v>
      </c>
    </row>
    <row r="1184" spans="2:3" ht="13.5">
      <c r="B1184" s="77" t="s">
        <v>4505</v>
      </c>
      <c r="C1184" s="122" t="s">
        <v>11</v>
      </c>
    </row>
    <row r="1185" spans="2:3" ht="13.5">
      <c r="B1185" s="77" t="s">
        <v>4506</v>
      </c>
      <c r="C1185" s="122" t="s">
        <v>0</v>
      </c>
    </row>
    <row r="1186" spans="2:3" ht="13.5">
      <c r="B1186" s="77" t="s">
        <v>4507</v>
      </c>
      <c r="C1186" s="122" t="s">
        <v>12</v>
      </c>
    </row>
    <row r="1187" spans="2:3" ht="13.5">
      <c r="B1187" s="77" t="s">
        <v>1842</v>
      </c>
      <c r="C1187" s="122" t="s">
        <v>13</v>
      </c>
    </row>
    <row r="1188" spans="2:3" ht="13.5">
      <c r="B1188" s="77" t="s">
        <v>4715</v>
      </c>
      <c r="C1188" s="122" t="s">
        <v>5226</v>
      </c>
    </row>
    <row r="1189" spans="2:3" ht="13.5">
      <c r="B1189" s="77" t="s">
        <v>4716</v>
      </c>
      <c r="C1189" s="122" t="s">
        <v>3189</v>
      </c>
    </row>
    <row r="1190" spans="2:3" ht="13.5">
      <c r="B1190" s="77" t="s">
        <v>4717</v>
      </c>
      <c r="C1190" s="122" t="s">
        <v>3190</v>
      </c>
    </row>
    <row r="1191" spans="2:3" ht="13.5">
      <c r="B1191" s="77" t="s">
        <v>4718</v>
      </c>
      <c r="C1191" s="122" t="s">
        <v>3191</v>
      </c>
    </row>
    <row r="1192" spans="2:3" ht="13.5">
      <c r="B1192" s="77" t="s">
        <v>4719</v>
      </c>
      <c r="C1192" s="122" t="s">
        <v>3192</v>
      </c>
    </row>
    <row r="1193" spans="2:3" ht="13.5">
      <c r="B1193" s="77" t="s">
        <v>4720</v>
      </c>
      <c r="C1193" s="122" t="s">
        <v>3193</v>
      </c>
    </row>
    <row r="1194" spans="2:3" ht="13.5">
      <c r="B1194" s="77" t="s">
        <v>4721</v>
      </c>
      <c r="C1194" s="122" t="s">
        <v>14</v>
      </c>
    </row>
    <row r="1195" spans="2:3" ht="13.5">
      <c r="B1195" s="77" t="s">
        <v>4722</v>
      </c>
      <c r="C1195" s="122" t="s">
        <v>15</v>
      </c>
    </row>
    <row r="1196" spans="2:3" ht="13.5">
      <c r="B1196" s="77" t="s">
        <v>1843</v>
      </c>
      <c r="C1196" s="122" t="s">
        <v>3548</v>
      </c>
    </row>
    <row r="1197" spans="2:3" ht="13.5">
      <c r="B1197" s="77" t="s">
        <v>4723</v>
      </c>
      <c r="C1197" s="122" t="s">
        <v>3194</v>
      </c>
    </row>
    <row r="1198" spans="2:3" ht="13.5">
      <c r="B1198" s="77" t="s">
        <v>1844</v>
      </c>
      <c r="C1198" s="122" t="s">
        <v>3195</v>
      </c>
    </row>
    <row r="1199" spans="2:3" ht="13.5">
      <c r="B1199" s="77" t="s">
        <v>1845</v>
      </c>
      <c r="C1199" s="122" t="s">
        <v>3196</v>
      </c>
    </row>
    <row r="1200" spans="2:3" ht="13.5">
      <c r="B1200" s="77" t="s">
        <v>1846</v>
      </c>
      <c r="C1200" s="122" t="s">
        <v>3197</v>
      </c>
    </row>
    <row r="1201" spans="2:3" ht="13.5">
      <c r="B1201" s="77" t="s">
        <v>1847</v>
      </c>
      <c r="C1201" s="122" t="s">
        <v>3198</v>
      </c>
    </row>
    <row r="1202" spans="2:3" ht="13.5">
      <c r="B1202" s="77" t="s">
        <v>4508</v>
      </c>
      <c r="C1202" s="122" t="s">
        <v>3199</v>
      </c>
    </row>
    <row r="1203" spans="2:3" ht="13.5">
      <c r="B1203" s="77" t="s">
        <v>4509</v>
      </c>
      <c r="C1203" s="122" t="s">
        <v>3200</v>
      </c>
    </row>
    <row r="1204" spans="2:3" ht="13.5">
      <c r="B1204" s="77" t="s">
        <v>16</v>
      </c>
      <c r="C1204" s="122" t="s">
        <v>1534</v>
      </c>
    </row>
    <row r="1205" spans="2:3" ht="13.5">
      <c r="B1205" s="77" t="s">
        <v>17</v>
      </c>
      <c r="C1205" s="122" t="s">
        <v>18</v>
      </c>
    </row>
    <row r="1206" spans="2:3" ht="13.5">
      <c r="B1206" s="77" t="s">
        <v>19</v>
      </c>
      <c r="C1206" s="122" t="s">
        <v>20</v>
      </c>
    </row>
    <row r="1207" spans="2:3" ht="13.5">
      <c r="B1207" s="77" t="s">
        <v>1848</v>
      </c>
      <c r="C1207" s="122" t="s">
        <v>3201</v>
      </c>
    </row>
    <row r="1208" spans="2:3" ht="13.5">
      <c r="B1208" s="77" t="s">
        <v>21</v>
      </c>
      <c r="C1208" s="122" t="s">
        <v>1315</v>
      </c>
    </row>
    <row r="1209" spans="2:3" ht="13.5">
      <c r="B1209" s="77" t="s">
        <v>1849</v>
      </c>
      <c r="C1209" s="122" t="s">
        <v>3202</v>
      </c>
    </row>
    <row r="1210" spans="2:3" ht="13.5">
      <c r="B1210" s="77" t="s">
        <v>4724</v>
      </c>
      <c r="C1210" s="122" t="s">
        <v>3203</v>
      </c>
    </row>
    <row r="1211" spans="2:3" ht="13.5">
      <c r="B1211" s="77" t="s">
        <v>4725</v>
      </c>
      <c r="C1211" s="122" t="s">
        <v>3204</v>
      </c>
    </row>
    <row r="1212" spans="2:3" ht="13.5">
      <c r="B1212" s="77" t="s">
        <v>4726</v>
      </c>
      <c r="C1212" s="122" t="s">
        <v>3205</v>
      </c>
    </row>
    <row r="1213" spans="2:3" ht="13.5">
      <c r="B1213" s="77" t="s">
        <v>4727</v>
      </c>
      <c r="C1213" s="122" t="s">
        <v>3206</v>
      </c>
    </row>
    <row r="1214" spans="2:3" ht="13.5">
      <c r="B1214" s="77" t="s">
        <v>1850</v>
      </c>
      <c r="C1214" s="122" t="s">
        <v>3207</v>
      </c>
    </row>
    <row r="1215" spans="2:3" ht="13.5">
      <c r="B1215" s="77" t="s">
        <v>4510</v>
      </c>
      <c r="C1215" s="122" t="s">
        <v>3208</v>
      </c>
    </row>
    <row r="1216" spans="2:3" ht="13.5">
      <c r="B1216" s="77" t="s">
        <v>4728</v>
      </c>
      <c r="C1216" s="122" t="s">
        <v>3209</v>
      </c>
    </row>
    <row r="1217" spans="2:3" ht="13.5">
      <c r="B1217" s="77" t="s">
        <v>4729</v>
      </c>
      <c r="C1217" s="122" t="s">
        <v>22</v>
      </c>
    </row>
    <row r="1218" spans="2:3" ht="13.5">
      <c r="B1218" s="77" t="s">
        <v>4730</v>
      </c>
      <c r="C1218" s="122" t="s">
        <v>3210</v>
      </c>
    </row>
    <row r="1219" spans="2:3" ht="13.5">
      <c r="B1219" s="77" t="s">
        <v>4731</v>
      </c>
      <c r="C1219" s="122" t="s">
        <v>3211</v>
      </c>
    </row>
    <row r="1220" spans="2:3" ht="13.5">
      <c r="B1220" s="77" t="s">
        <v>4732</v>
      </c>
      <c r="C1220" s="122" t="s">
        <v>3212</v>
      </c>
    </row>
    <row r="1221" spans="2:3" ht="13.5">
      <c r="B1221" s="77" t="s">
        <v>4733</v>
      </c>
      <c r="C1221" s="122" t="s">
        <v>3213</v>
      </c>
    </row>
    <row r="1222" spans="2:3" ht="13.5">
      <c r="B1222" s="77" t="s">
        <v>4734</v>
      </c>
      <c r="C1222" s="122" t="s">
        <v>23</v>
      </c>
    </row>
    <row r="1223" spans="2:3" ht="13.5">
      <c r="B1223" s="77" t="s">
        <v>4735</v>
      </c>
      <c r="C1223" s="122" t="s">
        <v>3214</v>
      </c>
    </row>
    <row r="1224" spans="2:3" ht="13.5">
      <c r="B1224" s="77" t="s">
        <v>1851</v>
      </c>
      <c r="C1224" s="122" t="s">
        <v>5176</v>
      </c>
    </row>
    <row r="1225" spans="2:3" ht="13.5">
      <c r="B1225" s="77" t="s">
        <v>4736</v>
      </c>
      <c r="C1225" s="122" t="s">
        <v>5034</v>
      </c>
    </row>
    <row r="1226" spans="2:3" ht="13.5">
      <c r="B1226" s="77" t="s">
        <v>1852</v>
      </c>
      <c r="C1226" s="122" t="s">
        <v>3215</v>
      </c>
    </row>
    <row r="1227" spans="2:3" ht="13.5">
      <c r="B1227" s="77" t="s">
        <v>1853</v>
      </c>
      <c r="C1227" s="122" t="s">
        <v>3216</v>
      </c>
    </row>
    <row r="1228" spans="2:3" ht="13.5">
      <c r="B1228" s="77" t="s">
        <v>4737</v>
      </c>
      <c r="C1228" s="122" t="s">
        <v>24</v>
      </c>
    </row>
    <row r="1229" spans="2:3" ht="13.5">
      <c r="B1229" s="77" t="s">
        <v>4511</v>
      </c>
      <c r="C1229" s="122" t="s">
        <v>25</v>
      </c>
    </row>
    <row r="1230" spans="2:3" ht="13.5">
      <c r="B1230" s="77" t="s">
        <v>1854</v>
      </c>
      <c r="C1230" s="122" t="s">
        <v>1357</v>
      </c>
    </row>
    <row r="1231" spans="2:3" ht="13.5">
      <c r="B1231" s="77" t="s">
        <v>1855</v>
      </c>
      <c r="C1231" s="122" t="s">
        <v>3197</v>
      </c>
    </row>
    <row r="1232" spans="2:3" ht="13.5">
      <c r="B1232" s="77" t="s">
        <v>1856</v>
      </c>
      <c r="C1232" s="122" t="s">
        <v>26</v>
      </c>
    </row>
    <row r="1233" spans="2:3" ht="13.5">
      <c r="B1233" s="77" t="s">
        <v>1857</v>
      </c>
      <c r="C1233" s="122" t="s">
        <v>4054</v>
      </c>
    </row>
    <row r="1234" spans="2:3" ht="13.5">
      <c r="B1234" s="77" t="s">
        <v>1858</v>
      </c>
      <c r="C1234" s="122" t="s">
        <v>467</v>
      </c>
    </row>
    <row r="1235" spans="2:3" ht="13.5">
      <c r="B1235" s="77" t="s">
        <v>1859</v>
      </c>
      <c r="C1235" s="122" t="s">
        <v>27</v>
      </c>
    </row>
    <row r="1236" spans="2:3" ht="13.5">
      <c r="B1236" s="77" t="s">
        <v>1860</v>
      </c>
      <c r="C1236" s="122" t="s">
        <v>3217</v>
      </c>
    </row>
    <row r="1237" spans="2:3" ht="13.5">
      <c r="B1237" s="77" t="s">
        <v>1861</v>
      </c>
      <c r="C1237" s="122" t="s">
        <v>28</v>
      </c>
    </row>
    <row r="1238" spans="2:3" ht="13.5">
      <c r="B1238" s="77" t="s">
        <v>1862</v>
      </c>
      <c r="C1238" s="122" t="s">
        <v>29</v>
      </c>
    </row>
    <row r="1239" spans="2:3" ht="13.5">
      <c r="B1239" s="77" t="s">
        <v>1863</v>
      </c>
      <c r="C1239" s="122" t="s">
        <v>30</v>
      </c>
    </row>
    <row r="1240" spans="2:3" ht="13.5">
      <c r="B1240" s="77" t="s">
        <v>1864</v>
      </c>
      <c r="C1240" s="122" t="s">
        <v>31</v>
      </c>
    </row>
    <row r="1241" spans="2:3" ht="13.5">
      <c r="B1241" s="77" t="s">
        <v>1865</v>
      </c>
      <c r="C1241" s="122" t="s">
        <v>32</v>
      </c>
    </row>
    <row r="1242" spans="2:3" ht="13.5">
      <c r="B1242" s="77" t="s">
        <v>1866</v>
      </c>
      <c r="C1242" s="122" t="s">
        <v>33</v>
      </c>
    </row>
    <row r="1243" spans="2:3" ht="13.5">
      <c r="B1243" s="77" t="s">
        <v>1867</v>
      </c>
      <c r="C1243" s="122" t="s">
        <v>34</v>
      </c>
    </row>
    <row r="1244" spans="2:3" ht="13.5">
      <c r="B1244" s="77" t="s">
        <v>1868</v>
      </c>
      <c r="C1244" s="122" t="s">
        <v>35</v>
      </c>
    </row>
    <row r="1245" spans="2:3" ht="13.5">
      <c r="B1245" s="77" t="s">
        <v>1869</v>
      </c>
      <c r="C1245" s="122" t="s">
        <v>36</v>
      </c>
    </row>
    <row r="1246" spans="2:3" ht="13.5">
      <c r="B1246" s="77" t="s">
        <v>1870</v>
      </c>
      <c r="C1246" s="122" t="s">
        <v>37</v>
      </c>
    </row>
    <row r="1247" spans="2:3" ht="13.5">
      <c r="B1247" s="77" t="s">
        <v>1871</v>
      </c>
      <c r="C1247" s="122" t="s">
        <v>3218</v>
      </c>
    </row>
    <row r="1248" spans="2:3" ht="13.5">
      <c r="B1248" s="77" t="s">
        <v>1872</v>
      </c>
      <c r="C1248" s="122" t="s">
        <v>38</v>
      </c>
    </row>
    <row r="1249" spans="2:3" ht="13.5">
      <c r="B1249" s="77" t="s">
        <v>1873</v>
      </c>
      <c r="C1249" s="122" t="s">
        <v>3219</v>
      </c>
    </row>
    <row r="1250" spans="2:3" ht="13.5">
      <c r="B1250" s="77" t="s">
        <v>1874</v>
      </c>
      <c r="C1250" s="122" t="s">
        <v>3220</v>
      </c>
    </row>
    <row r="1251" spans="2:3" ht="13.5">
      <c r="B1251" s="77" t="s">
        <v>4738</v>
      </c>
      <c r="C1251" s="122" t="s">
        <v>3221</v>
      </c>
    </row>
    <row r="1252" spans="2:3" ht="13.5">
      <c r="B1252" s="77" t="s">
        <v>4512</v>
      </c>
      <c r="C1252" s="122" t="s">
        <v>3222</v>
      </c>
    </row>
    <row r="1253" spans="2:3" ht="13.5">
      <c r="B1253" s="77" t="s">
        <v>4513</v>
      </c>
      <c r="C1253" s="122" t="s">
        <v>3223</v>
      </c>
    </row>
    <row r="1254" spans="2:3" ht="13.5">
      <c r="B1254" s="77" t="s">
        <v>4514</v>
      </c>
      <c r="C1254" s="122" t="s">
        <v>3224</v>
      </c>
    </row>
    <row r="1255" spans="2:3" ht="13.5">
      <c r="B1255" s="77" t="s">
        <v>4515</v>
      </c>
      <c r="C1255" s="122" t="s">
        <v>3225</v>
      </c>
    </row>
    <row r="1256" spans="2:3" ht="13.5">
      <c r="B1256" s="77" t="s">
        <v>1875</v>
      </c>
      <c r="C1256" s="122" t="s">
        <v>26</v>
      </c>
    </row>
    <row r="1257" spans="2:3" ht="13.5">
      <c r="B1257" s="77" t="s">
        <v>1876</v>
      </c>
      <c r="C1257" s="122" t="s">
        <v>3226</v>
      </c>
    </row>
    <row r="1258" spans="2:3" ht="13.5">
      <c r="B1258" s="77" t="s">
        <v>1877</v>
      </c>
      <c r="C1258" s="122" t="s">
        <v>3227</v>
      </c>
    </row>
    <row r="1259" spans="2:3" ht="26.25">
      <c r="B1259" s="77" t="s">
        <v>1878</v>
      </c>
      <c r="C1259" s="148" t="s">
        <v>39</v>
      </c>
    </row>
    <row r="1260" spans="2:3" ht="26.25">
      <c r="B1260" s="77" t="s">
        <v>1879</v>
      </c>
      <c r="C1260" s="148" t="s">
        <v>40</v>
      </c>
    </row>
    <row r="1261" spans="2:3" ht="13.5">
      <c r="B1261" s="77" t="s">
        <v>1880</v>
      </c>
      <c r="C1261" s="122" t="s">
        <v>3230</v>
      </c>
    </row>
    <row r="1262" spans="2:3" ht="13.5">
      <c r="B1262" s="77" t="s">
        <v>4739</v>
      </c>
      <c r="C1262" s="122" t="s">
        <v>5034</v>
      </c>
    </row>
    <row r="1263" spans="2:3" ht="13.5">
      <c r="B1263" s="77" t="s">
        <v>4740</v>
      </c>
      <c r="C1263" s="122" t="s">
        <v>3231</v>
      </c>
    </row>
    <row r="1264" spans="2:3" ht="13.5">
      <c r="B1264" s="77" t="s">
        <v>4516</v>
      </c>
      <c r="C1264" s="122" t="s">
        <v>3232</v>
      </c>
    </row>
    <row r="1265" spans="2:3" ht="13.5">
      <c r="B1265" s="77" t="s">
        <v>4741</v>
      </c>
      <c r="C1265" s="122" t="s">
        <v>3233</v>
      </c>
    </row>
    <row r="1266" spans="2:3" ht="13.5">
      <c r="B1266" s="77" t="s">
        <v>4517</v>
      </c>
      <c r="C1266" s="122" t="s">
        <v>41</v>
      </c>
    </row>
    <row r="1267" spans="2:3" ht="26.25">
      <c r="B1267" s="77" t="s">
        <v>42</v>
      </c>
      <c r="C1267" s="148" t="s">
        <v>43</v>
      </c>
    </row>
    <row r="1268" spans="2:3" ht="13.5">
      <c r="B1268" s="77" t="s">
        <v>1881</v>
      </c>
      <c r="C1268" s="122" t="s">
        <v>3234</v>
      </c>
    </row>
    <row r="1269" spans="2:3" ht="13.5">
      <c r="B1269" s="77" t="s">
        <v>1882</v>
      </c>
      <c r="C1269" s="122" t="s">
        <v>3235</v>
      </c>
    </row>
    <row r="1270" spans="2:3" ht="13.5">
      <c r="B1270" s="77" t="s">
        <v>1883</v>
      </c>
      <c r="C1270" s="122" t="s">
        <v>3235</v>
      </c>
    </row>
    <row r="1271" spans="2:3" ht="13.5">
      <c r="B1271" s="77" t="s">
        <v>1884</v>
      </c>
      <c r="C1271" s="122" t="s">
        <v>3236</v>
      </c>
    </row>
    <row r="1272" spans="2:3" ht="26.25">
      <c r="B1272" s="77" t="s">
        <v>44</v>
      </c>
      <c r="C1272" s="148" t="s">
        <v>45</v>
      </c>
    </row>
    <row r="1273" spans="2:3" ht="13.5">
      <c r="B1273" s="77" t="s">
        <v>4742</v>
      </c>
      <c r="C1273" s="122" t="s">
        <v>5035</v>
      </c>
    </row>
    <row r="1274" spans="2:3" ht="13.5">
      <c r="B1274" s="77" t="s">
        <v>4743</v>
      </c>
      <c r="C1274" s="122" t="s">
        <v>5035</v>
      </c>
    </row>
    <row r="1275" spans="2:3" ht="13.5">
      <c r="B1275" s="77" t="s">
        <v>4744</v>
      </c>
      <c r="C1275" s="122" t="s">
        <v>3237</v>
      </c>
    </row>
    <row r="1276" spans="2:3" ht="13.5">
      <c r="B1276" s="77" t="s">
        <v>4745</v>
      </c>
      <c r="C1276" s="122" t="s">
        <v>3238</v>
      </c>
    </row>
    <row r="1277" spans="2:3" ht="13.5">
      <c r="B1277" s="77" t="s">
        <v>4746</v>
      </c>
      <c r="C1277" s="122" t="s">
        <v>3239</v>
      </c>
    </row>
    <row r="1278" spans="2:3" ht="13.5">
      <c r="B1278" s="77" t="s">
        <v>4747</v>
      </c>
      <c r="C1278" s="122" t="s">
        <v>3240</v>
      </c>
    </row>
    <row r="1279" spans="2:3" ht="13.5">
      <c r="B1279" s="77" t="s">
        <v>1885</v>
      </c>
      <c r="C1279" s="122" t="s">
        <v>3241</v>
      </c>
    </row>
    <row r="1280" spans="2:3" ht="13.5">
      <c r="B1280" s="77" t="s">
        <v>4748</v>
      </c>
      <c r="C1280" s="122" t="s">
        <v>3242</v>
      </c>
    </row>
    <row r="1281" spans="2:3" ht="13.5">
      <c r="B1281" s="77" t="s">
        <v>4750</v>
      </c>
      <c r="C1281" s="122" t="s">
        <v>3243</v>
      </c>
    </row>
    <row r="1282" spans="2:3" ht="13.5">
      <c r="B1282" s="77" t="s">
        <v>4749</v>
      </c>
      <c r="C1282" s="122" t="s">
        <v>3244</v>
      </c>
    </row>
    <row r="1283" spans="2:3" ht="13.5">
      <c r="B1283" s="77" t="s">
        <v>1886</v>
      </c>
      <c r="C1283" s="122" t="s">
        <v>3245</v>
      </c>
    </row>
    <row r="1284" spans="2:3" ht="13.5">
      <c r="B1284" s="77" t="s">
        <v>4751</v>
      </c>
      <c r="C1284" s="122" t="s">
        <v>46</v>
      </c>
    </row>
    <row r="1285" spans="2:3" ht="13.5">
      <c r="B1285" s="77" t="s">
        <v>1887</v>
      </c>
      <c r="C1285" s="122" t="s">
        <v>3247</v>
      </c>
    </row>
    <row r="1286" spans="2:3" ht="13.5">
      <c r="B1286" s="77" t="s">
        <v>4752</v>
      </c>
      <c r="C1286" s="122" t="s">
        <v>3248</v>
      </c>
    </row>
    <row r="1287" spans="2:3" ht="13.5">
      <c r="B1287" s="77" t="s">
        <v>1888</v>
      </c>
      <c r="C1287" s="122" t="s">
        <v>3249</v>
      </c>
    </row>
    <row r="1288" spans="2:3" ht="13.5">
      <c r="B1288" s="77" t="s">
        <v>4753</v>
      </c>
      <c r="C1288" s="122" t="s">
        <v>3250</v>
      </c>
    </row>
    <row r="1289" spans="2:3" ht="13.5">
      <c r="B1289" s="77" t="s">
        <v>1889</v>
      </c>
      <c r="C1289" s="122" t="s">
        <v>3251</v>
      </c>
    </row>
    <row r="1290" spans="2:3" ht="13.5">
      <c r="B1290" s="77" t="s">
        <v>4754</v>
      </c>
      <c r="C1290" s="122" t="s">
        <v>3252</v>
      </c>
    </row>
    <row r="1291" spans="2:3" ht="13.5">
      <c r="B1291" s="77" t="s">
        <v>4755</v>
      </c>
      <c r="C1291" s="122" t="s">
        <v>3253</v>
      </c>
    </row>
    <row r="1292" spans="2:3" ht="13.5">
      <c r="B1292" s="77" t="s">
        <v>4756</v>
      </c>
      <c r="C1292" s="122" t="s">
        <v>3254</v>
      </c>
    </row>
    <row r="1293" spans="2:3" ht="13.5">
      <c r="B1293" s="77" t="s">
        <v>1890</v>
      </c>
      <c r="C1293" s="122" t="s">
        <v>2315</v>
      </c>
    </row>
    <row r="1294" spans="2:3" ht="13.5">
      <c r="B1294" s="77" t="s">
        <v>4518</v>
      </c>
      <c r="C1294" s="122" t="s">
        <v>2316</v>
      </c>
    </row>
    <row r="1295" spans="2:3" ht="13.5">
      <c r="B1295" s="77" t="s">
        <v>1891</v>
      </c>
      <c r="C1295" s="122" t="s">
        <v>2317</v>
      </c>
    </row>
    <row r="1296" spans="2:3" ht="13.5">
      <c r="B1296" s="77" t="s">
        <v>1892</v>
      </c>
      <c r="C1296" s="122" t="s">
        <v>2318</v>
      </c>
    </row>
    <row r="1297" spans="2:3" ht="13.5">
      <c r="B1297" s="77" t="s">
        <v>4757</v>
      </c>
      <c r="C1297" s="122" t="s">
        <v>2319</v>
      </c>
    </row>
    <row r="1298" spans="2:3" ht="13.5">
      <c r="B1298" s="77" t="s">
        <v>1893</v>
      </c>
      <c r="C1298" s="122" t="s">
        <v>2320</v>
      </c>
    </row>
    <row r="1299" spans="2:3" ht="13.5">
      <c r="B1299" s="77" t="s">
        <v>1894</v>
      </c>
      <c r="C1299" s="122" t="s">
        <v>2321</v>
      </c>
    </row>
    <row r="1300" spans="2:3" ht="13.5">
      <c r="B1300" s="77" t="s">
        <v>1895</v>
      </c>
      <c r="C1300" s="122" t="s">
        <v>2322</v>
      </c>
    </row>
    <row r="1301" spans="2:3" ht="13.5">
      <c r="B1301" s="77" t="s">
        <v>1896</v>
      </c>
      <c r="C1301" s="122" t="s">
        <v>2323</v>
      </c>
    </row>
    <row r="1302" spans="2:3" ht="13.5">
      <c r="B1302" s="77" t="s">
        <v>1897</v>
      </c>
      <c r="C1302" s="122" t="s">
        <v>47</v>
      </c>
    </row>
    <row r="1303" spans="2:3" ht="13.5">
      <c r="B1303" s="77" t="s">
        <v>4758</v>
      </c>
      <c r="C1303" s="122" t="s">
        <v>2324</v>
      </c>
    </row>
    <row r="1304" spans="2:3" ht="13.5">
      <c r="B1304" s="77" t="s">
        <v>4519</v>
      </c>
      <c r="C1304" s="122" t="s">
        <v>2326</v>
      </c>
    </row>
    <row r="1305" spans="2:3" ht="13.5">
      <c r="B1305" s="77" t="s">
        <v>4520</v>
      </c>
      <c r="C1305" s="122" t="s">
        <v>3270</v>
      </c>
    </row>
    <row r="1306" spans="2:3" ht="13.5">
      <c r="B1306" s="77" t="s">
        <v>4521</v>
      </c>
      <c r="C1306" s="122" t="s">
        <v>3273</v>
      </c>
    </row>
    <row r="1307" spans="2:3" ht="13.5">
      <c r="B1307" s="77" t="s">
        <v>4522</v>
      </c>
      <c r="C1307" s="122" t="s">
        <v>48</v>
      </c>
    </row>
    <row r="1308" spans="2:3" ht="13.5">
      <c r="B1308" s="77" t="s">
        <v>1898</v>
      </c>
      <c r="C1308" s="122" t="s">
        <v>3274</v>
      </c>
    </row>
    <row r="1309" spans="2:3" ht="13.5">
      <c r="B1309" s="77" t="s">
        <v>1899</v>
      </c>
      <c r="C1309" s="122" t="s">
        <v>3275</v>
      </c>
    </row>
    <row r="1310" spans="2:3" ht="13.5">
      <c r="B1310" s="77" t="s">
        <v>1900</v>
      </c>
      <c r="C1310" s="122" t="s">
        <v>3277</v>
      </c>
    </row>
    <row r="1311" spans="2:3" ht="13.5">
      <c r="B1311" s="77" t="s">
        <v>1901</v>
      </c>
      <c r="C1311" s="122" t="s">
        <v>3280</v>
      </c>
    </row>
    <row r="1312" spans="2:3" ht="13.5">
      <c r="B1312" s="77" t="s">
        <v>4523</v>
      </c>
      <c r="C1312" s="122" t="s">
        <v>3281</v>
      </c>
    </row>
    <row r="1313" spans="2:3" ht="13.5">
      <c r="B1313" s="77" t="s">
        <v>4524</v>
      </c>
      <c r="C1313" s="122" t="s">
        <v>3282</v>
      </c>
    </row>
    <row r="1314" spans="2:3" ht="13.5">
      <c r="B1314" s="77" t="s">
        <v>1902</v>
      </c>
      <c r="C1314" s="122" t="s">
        <v>3283</v>
      </c>
    </row>
    <row r="1315" spans="2:3" ht="13.5">
      <c r="B1315" s="77" t="s">
        <v>1903</v>
      </c>
      <c r="C1315" s="122" t="s">
        <v>3284</v>
      </c>
    </row>
    <row r="1316" spans="2:3" ht="13.5">
      <c r="B1316" s="77" t="s">
        <v>4759</v>
      </c>
      <c r="C1316" s="122" t="s">
        <v>2341</v>
      </c>
    </row>
    <row r="1317" spans="2:3" ht="13.5">
      <c r="B1317" s="77" t="s">
        <v>4760</v>
      </c>
      <c r="C1317" s="122" t="s">
        <v>2341</v>
      </c>
    </row>
    <row r="1318" spans="2:3" ht="13.5">
      <c r="B1318" s="77" t="s">
        <v>1904</v>
      </c>
      <c r="C1318" s="122" t="s">
        <v>2342</v>
      </c>
    </row>
    <row r="1319" spans="2:3" ht="13.5">
      <c r="B1319" s="77" t="s">
        <v>1441</v>
      </c>
      <c r="C1319" s="122" t="s">
        <v>49</v>
      </c>
    </row>
    <row r="1320" spans="2:3" ht="13.5">
      <c r="B1320" s="77" t="s">
        <v>1442</v>
      </c>
      <c r="C1320" s="122" t="s">
        <v>50</v>
      </c>
    </row>
    <row r="1321" spans="2:3" ht="13.5">
      <c r="B1321" s="77" t="s">
        <v>1443</v>
      </c>
      <c r="C1321" s="122" t="s">
        <v>51</v>
      </c>
    </row>
    <row r="1322" spans="2:3" ht="13.5">
      <c r="B1322" s="77" t="s">
        <v>1444</v>
      </c>
      <c r="C1322" s="122" t="s">
        <v>1445</v>
      </c>
    </row>
    <row r="1323" spans="2:3" ht="13.5">
      <c r="B1323" s="77" t="s">
        <v>1446</v>
      </c>
      <c r="C1323" s="122" t="s">
        <v>52</v>
      </c>
    </row>
    <row r="1324" spans="2:3" ht="13.5">
      <c r="B1324" s="77" t="s">
        <v>1447</v>
      </c>
      <c r="C1324" s="122" t="s">
        <v>53</v>
      </c>
    </row>
    <row r="1325" spans="2:3" ht="13.5">
      <c r="B1325" s="77" t="s">
        <v>1448</v>
      </c>
      <c r="C1325" s="122" t="s">
        <v>54</v>
      </c>
    </row>
    <row r="1326" spans="2:3" ht="13.5">
      <c r="B1326" s="77" t="s">
        <v>55</v>
      </c>
      <c r="C1326" s="122" t="s">
        <v>56</v>
      </c>
    </row>
    <row r="1327" spans="2:3" ht="13.5">
      <c r="B1327" s="77" t="s">
        <v>57</v>
      </c>
      <c r="C1327" s="122" t="s">
        <v>58</v>
      </c>
    </row>
    <row r="1328" spans="2:3" ht="13.5">
      <c r="B1328" s="77" t="s">
        <v>59</v>
      </c>
      <c r="C1328" s="122" t="s">
        <v>60</v>
      </c>
    </row>
    <row r="1329" spans="2:3" ht="13.5">
      <c r="B1329" s="77" t="s">
        <v>61</v>
      </c>
      <c r="C1329" s="122" t="s">
        <v>3336</v>
      </c>
    </row>
    <row r="1330" spans="2:3" ht="13.5">
      <c r="B1330" s="77" t="s">
        <v>62</v>
      </c>
      <c r="C1330" s="122" t="s">
        <v>63</v>
      </c>
    </row>
    <row r="1331" spans="2:3" ht="13.5">
      <c r="B1331" s="77" t="s">
        <v>64</v>
      </c>
      <c r="C1331" s="122" t="s">
        <v>65</v>
      </c>
    </row>
    <row r="1332" spans="2:3" ht="13.5">
      <c r="B1332" s="77" t="s">
        <v>66</v>
      </c>
      <c r="C1332" s="122" t="s">
        <v>67</v>
      </c>
    </row>
    <row r="1333" spans="2:3" ht="13.5">
      <c r="B1333" s="77" t="s">
        <v>68</v>
      </c>
      <c r="C1333" s="122" t="s">
        <v>3338</v>
      </c>
    </row>
    <row r="1334" spans="2:3" ht="13.5">
      <c r="B1334" s="77" t="s">
        <v>69</v>
      </c>
      <c r="C1334" s="122" t="s">
        <v>3340</v>
      </c>
    </row>
    <row r="1335" spans="2:3" ht="13.5">
      <c r="B1335" s="77" t="s">
        <v>70</v>
      </c>
      <c r="C1335" s="122" t="s">
        <v>3341</v>
      </c>
    </row>
    <row r="1336" spans="2:3" ht="13.5">
      <c r="B1336" s="77" t="s">
        <v>71</v>
      </c>
      <c r="C1336" s="122" t="s">
        <v>4037</v>
      </c>
    </row>
    <row r="1337" spans="2:3" ht="13.5">
      <c r="B1337" s="77" t="s">
        <v>72</v>
      </c>
      <c r="C1337" s="122" t="s">
        <v>4043</v>
      </c>
    </row>
    <row r="1338" spans="2:3" ht="13.5">
      <c r="B1338" s="77" t="s">
        <v>73</v>
      </c>
      <c r="C1338" s="122" t="s">
        <v>74</v>
      </c>
    </row>
    <row r="1339" spans="2:3" ht="13.5">
      <c r="B1339" s="77" t="s">
        <v>75</v>
      </c>
      <c r="C1339" s="122" t="s">
        <v>76</v>
      </c>
    </row>
    <row r="1340" spans="2:3" ht="13.5">
      <c r="B1340" s="77" t="s">
        <v>77</v>
      </c>
      <c r="C1340" s="122" t="s">
        <v>76</v>
      </c>
    </row>
    <row r="1341" spans="2:3" ht="26.25">
      <c r="B1341" s="77" t="s">
        <v>78</v>
      </c>
      <c r="C1341" s="148" t="s">
        <v>79</v>
      </c>
    </row>
    <row r="1342" spans="2:3" ht="13.5">
      <c r="B1342" s="77" t="s">
        <v>80</v>
      </c>
      <c r="C1342" s="122" t="s">
        <v>4176</v>
      </c>
    </row>
    <row r="1343" spans="2:3" ht="13.5">
      <c r="B1343" s="77" t="s">
        <v>81</v>
      </c>
      <c r="C1343" s="122" t="s">
        <v>82</v>
      </c>
    </row>
    <row r="1344" spans="2:3" ht="13.5">
      <c r="B1344" s="77" t="s">
        <v>4761</v>
      </c>
      <c r="C1344" s="122" t="s">
        <v>2343</v>
      </c>
    </row>
    <row r="1345" spans="2:3" ht="13.5">
      <c r="B1345" s="77" t="s">
        <v>4762</v>
      </c>
      <c r="C1345" s="122" t="s">
        <v>2344</v>
      </c>
    </row>
    <row r="1346" spans="2:3" ht="13.5">
      <c r="B1346" s="77" t="s">
        <v>4661</v>
      </c>
      <c r="C1346" s="122" t="s">
        <v>2345</v>
      </c>
    </row>
    <row r="1347" spans="2:3" ht="13.5">
      <c r="B1347" s="77" t="s">
        <v>4763</v>
      </c>
      <c r="C1347" s="122" t="s">
        <v>2346</v>
      </c>
    </row>
    <row r="1348" spans="2:3" ht="13.5">
      <c r="B1348" s="77" t="s">
        <v>4764</v>
      </c>
      <c r="C1348" s="122" t="s">
        <v>2347</v>
      </c>
    </row>
    <row r="1349" spans="2:3" ht="13.5">
      <c r="B1349" s="77" t="s">
        <v>4765</v>
      </c>
      <c r="C1349" s="122" t="s">
        <v>83</v>
      </c>
    </row>
    <row r="1350" spans="2:3" ht="13.5">
      <c r="B1350" s="77" t="s">
        <v>4766</v>
      </c>
      <c r="C1350" s="122" t="s">
        <v>84</v>
      </c>
    </row>
    <row r="1351" spans="2:3" ht="13.5">
      <c r="B1351" s="77" t="s">
        <v>4767</v>
      </c>
      <c r="C1351" s="122" t="s">
        <v>2348</v>
      </c>
    </row>
    <row r="1352" spans="2:3" ht="13.5">
      <c r="B1352" s="77" t="s">
        <v>4768</v>
      </c>
      <c r="C1352" s="122" t="s">
        <v>2349</v>
      </c>
    </row>
    <row r="1353" spans="2:3" ht="13.5">
      <c r="B1353" s="77" t="s">
        <v>1905</v>
      </c>
      <c r="C1353" s="122" t="s">
        <v>2350</v>
      </c>
    </row>
    <row r="1354" spans="2:3" ht="13.5">
      <c r="B1354" s="77" t="s">
        <v>4769</v>
      </c>
      <c r="C1354" s="122" t="s">
        <v>2351</v>
      </c>
    </row>
    <row r="1355" spans="2:3" ht="13.5">
      <c r="B1355" s="77" t="s">
        <v>4770</v>
      </c>
      <c r="C1355" s="122" t="s">
        <v>2352</v>
      </c>
    </row>
    <row r="1356" spans="2:3" ht="13.5">
      <c r="B1356" s="77" t="s">
        <v>4771</v>
      </c>
      <c r="C1356" s="122" t="s">
        <v>2353</v>
      </c>
    </row>
    <row r="1357" spans="2:3" ht="13.5">
      <c r="B1357" s="77" t="s">
        <v>4772</v>
      </c>
      <c r="C1357" s="122" t="s">
        <v>2354</v>
      </c>
    </row>
    <row r="1358" spans="2:3" ht="13.5">
      <c r="B1358" s="77" t="s">
        <v>1906</v>
      </c>
      <c r="C1358" s="122" t="s">
        <v>3548</v>
      </c>
    </row>
    <row r="1359" spans="2:3" ht="13.5">
      <c r="B1359" s="77" t="s">
        <v>4773</v>
      </c>
      <c r="C1359" s="122" t="s">
        <v>2355</v>
      </c>
    </row>
    <row r="1360" spans="2:3" ht="13.5">
      <c r="B1360" s="77" t="s">
        <v>1907</v>
      </c>
      <c r="C1360" s="122" t="s">
        <v>2356</v>
      </c>
    </row>
    <row r="1361" spans="2:3" ht="13.5">
      <c r="B1361" s="77" t="s">
        <v>4774</v>
      </c>
      <c r="C1361" s="122" t="s">
        <v>2357</v>
      </c>
    </row>
    <row r="1362" spans="2:3" ht="13.5">
      <c r="B1362" s="77" t="s">
        <v>1908</v>
      </c>
      <c r="C1362" s="122" t="s">
        <v>2358</v>
      </c>
    </row>
    <row r="1363" spans="2:3" ht="13.5">
      <c r="B1363" s="77" t="s">
        <v>4775</v>
      </c>
      <c r="C1363" s="122" t="s">
        <v>2359</v>
      </c>
    </row>
    <row r="1364" spans="2:3" ht="13.5">
      <c r="B1364" s="77" t="s">
        <v>4525</v>
      </c>
      <c r="C1364" s="122" t="s">
        <v>2351</v>
      </c>
    </row>
    <row r="1365" spans="2:3" ht="13.5">
      <c r="B1365" s="77" t="s">
        <v>4776</v>
      </c>
      <c r="C1365" s="122" t="s">
        <v>2360</v>
      </c>
    </row>
    <row r="1366" spans="2:3" ht="13.5">
      <c r="B1366" s="77" t="s">
        <v>1909</v>
      </c>
      <c r="C1366" s="122" t="s">
        <v>2361</v>
      </c>
    </row>
    <row r="1367" spans="2:3" ht="13.5">
      <c r="B1367" s="77" t="s">
        <v>1910</v>
      </c>
      <c r="C1367" s="122" t="s">
        <v>2362</v>
      </c>
    </row>
    <row r="1368" spans="2:3" ht="13.5">
      <c r="B1368" s="77" t="s">
        <v>1911</v>
      </c>
      <c r="C1368" s="122" t="s">
        <v>2363</v>
      </c>
    </row>
    <row r="1369" spans="2:3" ht="13.5">
      <c r="B1369" s="77" t="s">
        <v>1912</v>
      </c>
      <c r="C1369" s="122" t="s">
        <v>2364</v>
      </c>
    </row>
    <row r="1370" spans="2:3" ht="13.5">
      <c r="B1370" s="77" t="s">
        <v>4526</v>
      </c>
      <c r="C1370" s="122" t="s">
        <v>2365</v>
      </c>
    </row>
    <row r="1371" spans="2:3" ht="13.5">
      <c r="B1371" s="77" t="s">
        <v>1913</v>
      </c>
      <c r="C1371" s="122" t="s">
        <v>5218</v>
      </c>
    </row>
    <row r="1372" spans="2:3" ht="13.5">
      <c r="B1372" s="77" t="s">
        <v>1914</v>
      </c>
      <c r="C1372" s="122" t="s">
        <v>2366</v>
      </c>
    </row>
    <row r="1373" spans="2:3" ht="13.5">
      <c r="B1373" s="77" t="s">
        <v>4527</v>
      </c>
      <c r="C1373" s="122" t="s">
        <v>85</v>
      </c>
    </row>
    <row r="1374" spans="2:3" ht="13.5">
      <c r="B1374" s="77" t="s">
        <v>4528</v>
      </c>
      <c r="C1374" s="122" t="s">
        <v>3304</v>
      </c>
    </row>
    <row r="1375" spans="2:3" ht="13.5">
      <c r="B1375" s="77" t="s">
        <v>4529</v>
      </c>
      <c r="C1375" s="122" t="s">
        <v>3305</v>
      </c>
    </row>
    <row r="1376" spans="2:3" ht="13.5">
      <c r="B1376" s="77" t="s">
        <v>1915</v>
      </c>
      <c r="C1376" s="122" t="s">
        <v>3306</v>
      </c>
    </row>
    <row r="1377" spans="2:3" ht="13.5">
      <c r="B1377" s="77" t="s">
        <v>86</v>
      </c>
      <c r="C1377" s="122" t="s">
        <v>87</v>
      </c>
    </row>
    <row r="1378" spans="2:3" ht="13.5">
      <c r="B1378" s="77" t="s">
        <v>88</v>
      </c>
      <c r="C1378" s="122" t="s">
        <v>89</v>
      </c>
    </row>
    <row r="1379" spans="2:3" ht="13.5">
      <c r="B1379" s="77" t="s">
        <v>1916</v>
      </c>
      <c r="C1379" s="122" t="s">
        <v>3307</v>
      </c>
    </row>
    <row r="1380" spans="2:3" ht="13.5">
      <c r="B1380" s="77" t="s">
        <v>4530</v>
      </c>
      <c r="C1380" s="122" t="s">
        <v>3308</v>
      </c>
    </row>
    <row r="1381" spans="2:3" ht="13.5">
      <c r="B1381" s="77" t="s">
        <v>4531</v>
      </c>
      <c r="C1381" s="122" t="s">
        <v>3309</v>
      </c>
    </row>
    <row r="1382" spans="2:3" ht="13.5">
      <c r="B1382" s="77" t="s">
        <v>1917</v>
      </c>
      <c r="C1382" s="122" t="s">
        <v>3310</v>
      </c>
    </row>
    <row r="1383" spans="2:3" ht="13.5">
      <c r="B1383" s="77" t="s">
        <v>4532</v>
      </c>
      <c r="C1383" s="122" t="s">
        <v>3311</v>
      </c>
    </row>
    <row r="1384" spans="2:3" ht="13.5">
      <c r="B1384" s="77" t="s">
        <v>1918</v>
      </c>
      <c r="C1384" s="122" t="s">
        <v>90</v>
      </c>
    </row>
    <row r="1385" spans="2:3" ht="13.5">
      <c r="B1385" s="77" t="s">
        <v>1919</v>
      </c>
      <c r="C1385" s="122" t="s">
        <v>91</v>
      </c>
    </row>
    <row r="1386" spans="2:3" ht="13.5">
      <c r="B1386" s="77" t="s">
        <v>92</v>
      </c>
      <c r="C1386" s="122" t="s">
        <v>93</v>
      </c>
    </row>
    <row r="1387" spans="2:3" ht="13.5">
      <c r="B1387" s="77" t="s">
        <v>4777</v>
      </c>
      <c r="C1387" s="122" t="s">
        <v>3312</v>
      </c>
    </row>
    <row r="1388" spans="2:3" ht="13.5">
      <c r="B1388" s="77" t="s">
        <v>4778</v>
      </c>
      <c r="C1388" s="122" t="s">
        <v>3313</v>
      </c>
    </row>
    <row r="1389" spans="2:3" ht="13.5">
      <c r="B1389" s="77" t="s">
        <v>4779</v>
      </c>
      <c r="C1389" s="122" t="s">
        <v>3314</v>
      </c>
    </row>
    <row r="1390" spans="2:3" ht="13.5">
      <c r="B1390" s="77" t="s">
        <v>4780</v>
      </c>
      <c r="C1390" s="122" t="s">
        <v>3315</v>
      </c>
    </row>
    <row r="1391" spans="2:3" ht="13.5">
      <c r="B1391" s="77" t="s">
        <v>4781</v>
      </c>
      <c r="C1391" s="122" t="s">
        <v>3316</v>
      </c>
    </row>
    <row r="1392" spans="2:3" ht="13.5">
      <c r="B1392" s="77" t="s">
        <v>4662</v>
      </c>
      <c r="C1392" s="122" t="s">
        <v>3317</v>
      </c>
    </row>
    <row r="1393" spans="2:3" ht="13.5">
      <c r="B1393" s="77" t="s">
        <v>4533</v>
      </c>
      <c r="C1393" s="122" t="s">
        <v>3318</v>
      </c>
    </row>
    <row r="1394" spans="2:3" ht="13.5">
      <c r="B1394" s="77" t="s">
        <v>1920</v>
      </c>
      <c r="C1394" s="122" t="s">
        <v>3319</v>
      </c>
    </row>
    <row r="1395" spans="2:3" ht="13.5">
      <c r="B1395" s="77" t="s">
        <v>4534</v>
      </c>
      <c r="C1395" s="122" t="s">
        <v>3320</v>
      </c>
    </row>
    <row r="1396" spans="2:3" ht="13.5">
      <c r="B1396" s="77" t="s">
        <v>94</v>
      </c>
      <c r="C1396" s="122" t="s">
        <v>95</v>
      </c>
    </row>
    <row r="1397" spans="2:3" ht="13.5">
      <c r="B1397" s="77" t="s">
        <v>4782</v>
      </c>
      <c r="C1397" s="122" t="s">
        <v>3321</v>
      </c>
    </row>
    <row r="1398" spans="2:3" ht="13.5">
      <c r="B1398" s="77" t="s">
        <v>4783</v>
      </c>
      <c r="C1398" s="122" t="s">
        <v>3322</v>
      </c>
    </row>
    <row r="1399" spans="2:3" ht="13.5">
      <c r="B1399" s="77" t="s">
        <v>4784</v>
      </c>
      <c r="C1399" s="122" t="s">
        <v>3323</v>
      </c>
    </row>
    <row r="1400" spans="2:3" ht="13.5">
      <c r="B1400" s="77" t="s">
        <v>1921</v>
      </c>
      <c r="C1400" s="122" t="s">
        <v>2392</v>
      </c>
    </row>
    <row r="1401" spans="2:3" ht="13.5">
      <c r="B1401" s="77" t="s">
        <v>1922</v>
      </c>
      <c r="C1401" s="122" t="s">
        <v>96</v>
      </c>
    </row>
    <row r="1402" spans="2:3" ht="13.5">
      <c r="B1402" s="77" t="s">
        <v>4785</v>
      </c>
      <c r="C1402" s="122" t="s">
        <v>2393</v>
      </c>
    </row>
    <row r="1403" spans="2:3" ht="13.5">
      <c r="B1403" s="77" t="s">
        <v>4786</v>
      </c>
      <c r="C1403" s="122" t="s">
        <v>2394</v>
      </c>
    </row>
    <row r="1404" spans="2:3" ht="13.5">
      <c r="B1404" s="77" t="s">
        <v>1923</v>
      </c>
      <c r="C1404" s="122" t="s">
        <v>2395</v>
      </c>
    </row>
    <row r="1405" spans="2:3" ht="13.5">
      <c r="B1405" s="77" t="s">
        <v>4535</v>
      </c>
      <c r="C1405" s="122" t="s">
        <v>2396</v>
      </c>
    </row>
    <row r="1406" spans="2:3" ht="13.5">
      <c r="B1406" s="77" t="s">
        <v>4536</v>
      </c>
      <c r="C1406" s="122" t="s">
        <v>2397</v>
      </c>
    </row>
    <row r="1407" spans="2:3" ht="13.5">
      <c r="B1407" s="77" t="s">
        <v>4537</v>
      </c>
      <c r="C1407" s="122" t="s">
        <v>2396</v>
      </c>
    </row>
    <row r="1408" spans="2:3" ht="13.5">
      <c r="B1408" s="77" t="s">
        <v>1924</v>
      </c>
      <c r="C1408" s="122" t="s">
        <v>97</v>
      </c>
    </row>
    <row r="1409" spans="2:3" ht="13.5">
      <c r="B1409" s="77" t="s">
        <v>1925</v>
      </c>
      <c r="C1409" s="122" t="s">
        <v>2398</v>
      </c>
    </row>
    <row r="1410" spans="2:3" ht="13.5">
      <c r="B1410" s="77" t="s">
        <v>1926</v>
      </c>
      <c r="C1410" s="122" t="s">
        <v>2399</v>
      </c>
    </row>
    <row r="1411" spans="2:3" ht="13.5">
      <c r="B1411" s="77" t="s">
        <v>4787</v>
      </c>
      <c r="C1411" s="122" t="s">
        <v>2400</v>
      </c>
    </row>
    <row r="1412" spans="2:3" ht="13.5">
      <c r="B1412" s="77" t="s">
        <v>4788</v>
      </c>
      <c r="C1412" s="122" t="s">
        <v>2401</v>
      </c>
    </row>
    <row r="1413" spans="2:3" ht="13.5">
      <c r="B1413" s="77" t="s">
        <v>4538</v>
      </c>
      <c r="C1413" s="122" t="s">
        <v>2402</v>
      </c>
    </row>
    <row r="1414" spans="2:3" ht="13.5">
      <c r="B1414" s="77" t="s">
        <v>4539</v>
      </c>
      <c r="C1414" s="122" t="s">
        <v>98</v>
      </c>
    </row>
    <row r="1415" spans="2:3" ht="13.5">
      <c r="B1415" s="77" t="s">
        <v>4540</v>
      </c>
      <c r="C1415" s="122" t="s">
        <v>2403</v>
      </c>
    </row>
    <row r="1416" spans="2:3" ht="13.5">
      <c r="B1416" s="77" t="s">
        <v>4541</v>
      </c>
      <c r="C1416" s="122" t="s">
        <v>2404</v>
      </c>
    </row>
    <row r="1417" spans="2:3" ht="13.5">
      <c r="B1417" s="77" t="s">
        <v>4789</v>
      </c>
      <c r="C1417" s="122" t="s">
        <v>2405</v>
      </c>
    </row>
    <row r="1418" spans="2:3" ht="13.5">
      <c r="B1418" s="77" t="s">
        <v>1927</v>
      </c>
      <c r="C1418" s="122" t="s">
        <v>99</v>
      </c>
    </row>
    <row r="1419" spans="2:3" ht="13.5">
      <c r="B1419" s="77" t="s">
        <v>4790</v>
      </c>
      <c r="C1419" s="122" t="s">
        <v>2406</v>
      </c>
    </row>
    <row r="1420" spans="2:3" ht="13.5">
      <c r="B1420" s="77" t="s">
        <v>1928</v>
      </c>
      <c r="C1420" s="122" t="s">
        <v>2407</v>
      </c>
    </row>
    <row r="1421" spans="2:3" ht="13.5">
      <c r="B1421" s="77" t="s">
        <v>1929</v>
      </c>
      <c r="C1421" s="122" t="s">
        <v>2408</v>
      </c>
    </row>
    <row r="1422" spans="2:3" ht="13.5">
      <c r="B1422" s="77" t="s">
        <v>1930</v>
      </c>
      <c r="C1422" s="122" t="s">
        <v>2409</v>
      </c>
    </row>
    <row r="1423" spans="2:3" ht="13.5">
      <c r="B1423" s="77" t="s">
        <v>1931</v>
      </c>
      <c r="C1423" s="122" t="s">
        <v>2410</v>
      </c>
    </row>
    <row r="1424" spans="2:3" ht="13.5">
      <c r="B1424" s="77" t="s">
        <v>4791</v>
      </c>
      <c r="C1424" s="122" t="s">
        <v>2411</v>
      </c>
    </row>
    <row r="1425" spans="2:3" ht="13.5">
      <c r="B1425" s="77" t="s">
        <v>4792</v>
      </c>
      <c r="C1425" s="122" t="s">
        <v>2411</v>
      </c>
    </row>
    <row r="1426" spans="2:3" ht="13.5">
      <c r="B1426" s="77" t="s">
        <v>100</v>
      </c>
      <c r="C1426" s="122" t="s">
        <v>101</v>
      </c>
    </row>
    <row r="1427" spans="2:3" ht="13.5">
      <c r="B1427" s="77" t="s">
        <v>4793</v>
      </c>
      <c r="C1427" s="122" t="s">
        <v>2412</v>
      </c>
    </row>
    <row r="1428" spans="2:3" ht="13.5">
      <c r="B1428" s="77" t="s">
        <v>4794</v>
      </c>
      <c r="C1428" s="122" t="s">
        <v>102</v>
      </c>
    </row>
    <row r="1429" spans="2:3" ht="13.5">
      <c r="B1429" s="77" t="s">
        <v>4795</v>
      </c>
      <c r="C1429" s="122" t="s">
        <v>2413</v>
      </c>
    </row>
    <row r="1430" spans="2:3" ht="13.5">
      <c r="B1430" s="77" t="s">
        <v>1932</v>
      </c>
      <c r="C1430" s="122" t="s">
        <v>2414</v>
      </c>
    </row>
    <row r="1431" spans="2:3" ht="13.5">
      <c r="B1431" s="77" t="s">
        <v>4796</v>
      </c>
      <c r="C1431" s="122" t="s">
        <v>2415</v>
      </c>
    </row>
    <row r="1432" spans="2:3" ht="13.5">
      <c r="B1432" s="77" t="s">
        <v>4797</v>
      </c>
      <c r="C1432" s="122" t="s">
        <v>103</v>
      </c>
    </row>
    <row r="1433" spans="2:3" ht="13.5">
      <c r="B1433" s="77" t="s">
        <v>4798</v>
      </c>
      <c r="C1433" s="122" t="s">
        <v>3348</v>
      </c>
    </row>
    <row r="1434" spans="2:3" ht="13.5">
      <c r="B1434" s="77" t="s">
        <v>1933</v>
      </c>
      <c r="C1434" s="122" t="s">
        <v>272</v>
      </c>
    </row>
    <row r="1435" spans="2:3" ht="13.5">
      <c r="B1435" s="77" t="s">
        <v>1934</v>
      </c>
      <c r="C1435" s="122" t="s">
        <v>3349</v>
      </c>
    </row>
    <row r="1436" spans="2:3" ht="13.5">
      <c r="B1436" s="77" t="s">
        <v>104</v>
      </c>
      <c r="C1436" s="122" t="s">
        <v>105</v>
      </c>
    </row>
    <row r="1437" spans="2:3" ht="13.5">
      <c r="B1437" s="77" t="s">
        <v>1935</v>
      </c>
      <c r="C1437" s="122" t="s">
        <v>5079</v>
      </c>
    </row>
    <row r="1438" spans="2:3" ht="13.5">
      <c r="B1438" s="77" t="s">
        <v>4799</v>
      </c>
      <c r="C1438" s="122" t="s">
        <v>3350</v>
      </c>
    </row>
    <row r="1439" spans="2:3" ht="13.5">
      <c r="B1439" s="77" t="s">
        <v>4800</v>
      </c>
      <c r="C1439" s="122" t="s">
        <v>3351</v>
      </c>
    </row>
    <row r="1440" spans="2:3" ht="26.25">
      <c r="B1440" s="77" t="s">
        <v>1936</v>
      </c>
      <c r="C1440" s="148" t="s">
        <v>106</v>
      </c>
    </row>
    <row r="1441" spans="2:3" ht="13.5">
      <c r="B1441" s="77" t="s">
        <v>4801</v>
      </c>
      <c r="C1441" s="122" t="s">
        <v>3352</v>
      </c>
    </row>
    <row r="1442" spans="2:3" ht="13.5">
      <c r="B1442" s="77" t="s">
        <v>4802</v>
      </c>
      <c r="C1442" s="122" t="s">
        <v>3640</v>
      </c>
    </row>
    <row r="1443" spans="2:3" ht="13.5">
      <c r="B1443" s="77" t="s">
        <v>1937</v>
      </c>
      <c r="C1443" s="122" t="s">
        <v>1460</v>
      </c>
    </row>
    <row r="1444" spans="2:3" ht="13.5">
      <c r="B1444" s="77" t="s">
        <v>4803</v>
      </c>
      <c r="C1444" s="122" t="s">
        <v>3349</v>
      </c>
    </row>
    <row r="1445" spans="2:3" ht="13.5">
      <c r="B1445" s="77" t="s">
        <v>1938</v>
      </c>
      <c r="C1445" s="122" t="s">
        <v>107</v>
      </c>
    </row>
    <row r="1446" spans="2:3" ht="13.5">
      <c r="B1446" s="77" t="s">
        <v>4804</v>
      </c>
      <c r="C1446" s="122" t="s">
        <v>3353</v>
      </c>
    </row>
    <row r="1447" spans="2:3" ht="13.5">
      <c r="B1447" s="77" t="s">
        <v>1939</v>
      </c>
      <c r="C1447" s="122" t="s">
        <v>3354</v>
      </c>
    </row>
    <row r="1448" spans="2:3" ht="13.5">
      <c r="B1448" s="77" t="s">
        <v>4805</v>
      </c>
      <c r="C1448" s="122" t="s">
        <v>108</v>
      </c>
    </row>
    <row r="1449" spans="2:3" ht="13.5">
      <c r="B1449" s="77" t="s">
        <v>4806</v>
      </c>
      <c r="C1449" s="122" t="s">
        <v>5072</v>
      </c>
    </row>
    <row r="1450" spans="2:3" ht="13.5">
      <c r="B1450" s="77" t="s">
        <v>4542</v>
      </c>
      <c r="C1450" s="122" t="s">
        <v>3355</v>
      </c>
    </row>
    <row r="1451" spans="2:3" ht="13.5">
      <c r="B1451" s="77" t="s">
        <v>4543</v>
      </c>
      <c r="C1451" s="122" t="s">
        <v>3356</v>
      </c>
    </row>
    <row r="1452" spans="2:3" ht="13.5">
      <c r="B1452" s="77" t="s">
        <v>4544</v>
      </c>
      <c r="C1452" s="122" t="s">
        <v>3357</v>
      </c>
    </row>
    <row r="1453" spans="2:3" ht="13.5">
      <c r="B1453" s="77" t="s">
        <v>1940</v>
      </c>
      <c r="C1453" s="122" t="s">
        <v>3358</v>
      </c>
    </row>
    <row r="1454" spans="2:3" ht="13.5">
      <c r="B1454" s="77" t="s">
        <v>1941</v>
      </c>
      <c r="C1454" s="122" t="s">
        <v>2432</v>
      </c>
    </row>
    <row r="1455" spans="2:3" ht="13.5">
      <c r="B1455" s="77" t="s">
        <v>1942</v>
      </c>
      <c r="C1455" s="122" t="s">
        <v>5084</v>
      </c>
    </row>
    <row r="1456" spans="2:3" ht="13.5">
      <c r="B1456" s="77" t="s">
        <v>4807</v>
      </c>
      <c r="C1456" s="122" t="s">
        <v>2433</v>
      </c>
    </row>
    <row r="1457" spans="2:3" ht="13.5">
      <c r="B1457" s="77" t="s">
        <v>4808</v>
      </c>
      <c r="C1457" s="122" t="s">
        <v>282</v>
      </c>
    </row>
    <row r="1458" spans="2:3" ht="13.5">
      <c r="B1458" s="77" t="s">
        <v>109</v>
      </c>
      <c r="C1458" s="122" t="s">
        <v>110</v>
      </c>
    </row>
    <row r="1459" spans="2:3" ht="13.5">
      <c r="B1459" s="77" t="s">
        <v>1943</v>
      </c>
      <c r="C1459" s="122" t="s">
        <v>111</v>
      </c>
    </row>
    <row r="1460" spans="2:3" ht="13.5">
      <c r="B1460" s="77" t="s">
        <v>1944</v>
      </c>
      <c r="C1460" s="122" t="s">
        <v>2434</v>
      </c>
    </row>
    <row r="1461" spans="2:3" ht="13.5">
      <c r="B1461" s="77" t="s">
        <v>1945</v>
      </c>
      <c r="C1461" s="122" t="s">
        <v>2435</v>
      </c>
    </row>
    <row r="1462" spans="2:3" ht="13.5">
      <c r="B1462" s="77" t="s">
        <v>4809</v>
      </c>
      <c r="C1462" s="122" t="s">
        <v>2436</v>
      </c>
    </row>
    <row r="1463" spans="2:3" ht="13.5">
      <c r="B1463" s="77" t="s">
        <v>112</v>
      </c>
      <c r="C1463" s="122" t="s">
        <v>113</v>
      </c>
    </row>
    <row r="1464" spans="2:3" ht="13.5">
      <c r="B1464" s="77" t="s">
        <v>1946</v>
      </c>
      <c r="C1464" s="122" t="s">
        <v>2437</v>
      </c>
    </row>
    <row r="1465" spans="2:3" ht="13.5">
      <c r="B1465" s="77" t="s">
        <v>1947</v>
      </c>
      <c r="C1465" s="122" t="s">
        <v>114</v>
      </c>
    </row>
    <row r="1466" spans="2:3" ht="13.5">
      <c r="B1466" s="77" t="s">
        <v>1948</v>
      </c>
      <c r="C1466" s="122" t="s">
        <v>2438</v>
      </c>
    </row>
    <row r="1467" spans="2:3" ht="13.5">
      <c r="B1467" s="77" t="s">
        <v>4545</v>
      </c>
      <c r="C1467" s="122" t="s">
        <v>115</v>
      </c>
    </row>
    <row r="1468" spans="2:3" ht="13.5">
      <c r="B1468" s="77" t="s">
        <v>1949</v>
      </c>
      <c r="C1468" s="122" t="s">
        <v>2439</v>
      </c>
    </row>
    <row r="1469" spans="2:3" ht="13.5">
      <c r="B1469" s="77" t="s">
        <v>1950</v>
      </c>
      <c r="C1469" s="122" t="s">
        <v>2439</v>
      </c>
    </row>
    <row r="1470" spans="2:3" ht="13.5">
      <c r="B1470" s="77" t="s">
        <v>1951</v>
      </c>
      <c r="C1470" s="122" t="s">
        <v>2440</v>
      </c>
    </row>
    <row r="1471" spans="2:3" ht="13.5">
      <c r="B1471" s="77" t="s">
        <v>1952</v>
      </c>
      <c r="C1471" s="122" t="s">
        <v>2441</v>
      </c>
    </row>
    <row r="1472" spans="2:3" ht="13.5">
      <c r="B1472" s="77" t="s">
        <v>1953</v>
      </c>
      <c r="C1472" s="122" t="s">
        <v>116</v>
      </c>
    </row>
    <row r="1473" spans="2:3" ht="13.5">
      <c r="B1473" s="77" t="s">
        <v>1954</v>
      </c>
      <c r="C1473" s="122" t="s">
        <v>2442</v>
      </c>
    </row>
    <row r="1474" spans="2:3" ht="13.5">
      <c r="B1474" s="77" t="s">
        <v>1955</v>
      </c>
      <c r="C1474" s="122" t="s">
        <v>117</v>
      </c>
    </row>
    <row r="1475" spans="2:3" ht="13.5">
      <c r="B1475" s="77" t="s">
        <v>1956</v>
      </c>
      <c r="C1475" s="122" t="s">
        <v>2443</v>
      </c>
    </row>
    <row r="1476" spans="2:3" ht="13.5">
      <c r="B1476" s="77" t="s">
        <v>1957</v>
      </c>
      <c r="C1476" s="122" t="s">
        <v>2444</v>
      </c>
    </row>
    <row r="1477" spans="2:3" ht="13.5">
      <c r="B1477" s="77" t="s">
        <v>1958</v>
      </c>
      <c r="C1477" s="122" t="s">
        <v>2445</v>
      </c>
    </row>
    <row r="1478" spans="2:3" ht="13.5">
      <c r="B1478" s="77" t="s">
        <v>1959</v>
      </c>
      <c r="C1478" s="122" t="s">
        <v>2446</v>
      </c>
    </row>
    <row r="1479" spans="2:3" ht="13.5">
      <c r="B1479" s="77" t="s">
        <v>1960</v>
      </c>
      <c r="C1479" s="122" t="s">
        <v>3374</v>
      </c>
    </row>
    <row r="1480" spans="2:3" ht="13.5">
      <c r="B1480" s="77" t="s">
        <v>1961</v>
      </c>
      <c r="C1480" s="122" t="s">
        <v>3375</v>
      </c>
    </row>
    <row r="1481" spans="2:3" ht="13.5">
      <c r="B1481" s="77" t="s">
        <v>1962</v>
      </c>
      <c r="C1481" s="122" t="s">
        <v>3376</v>
      </c>
    </row>
    <row r="1482" spans="2:3" ht="13.5">
      <c r="B1482" s="77" t="s">
        <v>1963</v>
      </c>
      <c r="C1482" s="122" t="s">
        <v>3377</v>
      </c>
    </row>
    <row r="1483" spans="2:3" ht="13.5">
      <c r="B1483" s="77" t="s">
        <v>1964</v>
      </c>
      <c r="C1483" s="122" t="s">
        <v>3378</v>
      </c>
    </row>
    <row r="1484" spans="2:3" ht="13.5">
      <c r="B1484" s="77" t="s">
        <v>1965</v>
      </c>
      <c r="C1484" s="122" t="s">
        <v>3379</v>
      </c>
    </row>
    <row r="1485" spans="2:3" ht="13.5">
      <c r="B1485" s="77" t="s">
        <v>1966</v>
      </c>
      <c r="C1485" s="122" t="s">
        <v>3380</v>
      </c>
    </row>
    <row r="1486" spans="2:3" ht="13.5">
      <c r="B1486" s="77" t="s">
        <v>4546</v>
      </c>
      <c r="C1486" s="122" t="s">
        <v>3381</v>
      </c>
    </row>
    <row r="1487" spans="2:3" ht="13.5">
      <c r="B1487" s="77" t="s">
        <v>4547</v>
      </c>
      <c r="C1487" s="122" t="s">
        <v>118</v>
      </c>
    </row>
    <row r="1488" spans="2:3" ht="13.5">
      <c r="B1488" s="77" t="s">
        <v>2963</v>
      </c>
      <c r="C1488" s="122" t="s">
        <v>3382</v>
      </c>
    </row>
    <row r="1489" spans="2:3" ht="13.5">
      <c r="B1489" s="77" t="s">
        <v>2964</v>
      </c>
      <c r="C1489" s="122" t="s">
        <v>3383</v>
      </c>
    </row>
    <row r="1490" spans="2:3" ht="26.25">
      <c r="B1490" s="77" t="s">
        <v>119</v>
      </c>
      <c r="C1490" s="148" t="s">
        <v>120</v>
      </c>
    </row>
    <row r="1491" spans="2:3" ht="13.5">
      <c r="B1491" s="77" t="s">
        <v>2965</v>
      </c>
      <c r="C1491" s="122" t="s">
        <v>3384</v>
      </c>
    </row>
    <row r="1492" spans="2:3" ht="13.5">
      <c r="B1492" s="77" t="s">
        <v>4810</v>
      </c>
      <c r="C1492" s="122" t="s">
        <v>3385</v>
      </c>
    </row>
    <row r="1493" spans="2:3" ht="13.5">
      <c r="B1493" s="77" t="s">
        <v>4811</v>
      </c>
      <c r="C1493" s="122" t="s">
        <v>3386</v>
      </c>
    </row>
    <row r="1494" spans="2:3" ht="13.5">
      <c r="B1494" s="77" t="s">
        <v>4812</v>
      </c>
      <c r="C1494" s="122" t="s">
        <v>3387</v>
      </c>
    </row>
    <row r="1495" spans="2:3" ht="13.5">
      <c r="B1495" s="77" t="s">
        <v>4813</v>
      </c>
      <c r="C1495" s="122" t="s">
        <v>3388</v>
      </c>
    </row>
    <row r="1496" spans="2:3" ht="13.5">
      <c r="B1496" s="77" t="s">
        <v>4815</v>
      </c>
      <c r="C1496" s="122" t="s">
        <v>3389</v>
      </c>
    </row>
    <row r="1497" spans="2:3" ht="13.5">
      <c r="B1497" s="77" t="s">
        <v>4814</v>
      </c>
      <c r="C1497" s="122" t="s">
        <v>3390</v>
      </c>
    </row>
    <row r="1498" spans="2:3" ht="13.5">
      <c r="B1498" s="77" t="s">
        <v>4548</v>
      </c>
      <c r="C1498" s="122" t="s">
        <v>3391</v>
      </c>
    </row>
    <row r="1499" spans="2:3" ht="13.5">
      <c r="B1499" s="77" t="s">
        <v>4549</v>
      </c>
      <c r="C1499" s="122" t="s">
        <v>3392</v>
      </c>
    </row>
    <row r="1500" spans="2:3" ht="13.5">
      <c r="B1500" s="77" t="s">
        <v>2966</v>
      </c>
      <c r="C1500" s="122" t="s">
        <v>2469</v>
      </c>
    </row>
    <row r="1501" spans="2:3" ht="13.5">
      <c r="B1501" s="77" t="s">
        <v>2967</v>
      </c>
      <c r="C1501" s="122" t="s">
        <v>121</v>
      </c>
    </row>
    <row r="1502" spans="2:3" ht="13.5">
      <c r="B1502" s="77" t="s">
        <v>2968</v>
      </c>
      <c r="C1502" s="122" t="s">
        <v>2470</v>
      </c>
    </row>
    <row r="1503" spans="2:3" ht="13.5">
      <c r="B1503" s="77" t="s">
        <v>2969</v>
      </c>
      <c r="C1503" s="122" t="s">
        <v>122</v>
      </c>
    </row>
    <row r="1504" spans="2:3" ht="13.5">
      <c r="B1504" s="77" t="s">
        <v>2970</v>
      </c>
      <c r="C1504" s="122" t="s">
        <v>2471</v>
      </c>
    </row>
    <row r="1505" spans="2:3" ht="13.5">
      <c r="B1505" s="77" t="s">
        <v>2971</v>
      </c>
      <c r="C1505" s="122" t="s">
        <v>2472</v>
      </c>
    </row>
    <row r="1506" spans="2:3" ht="13.5">
      <c r="B1506" s="77" t="s">
        <v>4816</v>
      </c>
      <c r="C1506" s="122" t="s">
        <v>2473</v>
      </c>
    </row>
    <row r="1507" spans="2:3" ht="13.5">
      <c r="B1507" s="77" t="s">
        <v>4817</v>
      </c>
      <c r="C1507" s="122" t="s">
        <v>2474</v>
      </c>
    </row>
    <row r="1508" spans="2:3" ht="13.5">
      <c r="B1508" s="77" t="s">
        <v>2972</v>
      </c>
      <c r="C1508" s="122" t="s">
        <v>2475</v>
      </c>
    </row>
    <row r="1509" spans="2:3" ht="13.5">
      <c r="B1509" s="77" t="s">
        <v>2973</v>
      </c>
      <c r="C1509" s="122" t="s">
        <v>2476</v>
      </c>
    </row>
    <row r="1510" spans="2:3" ht="13.5">
      <c r="B1510" s="77" t="s">
        <v>2974</v>
      </c>
      <c r="C1510" s="122" t="s">
        <v>2477</v>
      </c>
    </row>
    <row r="1511" spans="2:3" ht="13.5">
      <c r="B1511" s="77" t="s">
        <v>4818</v>
      </c>
      <c r="C1511" s="122" t="s">
        <v>2478</v>
      </c>
    </row>
    <row r="1512" spans="2:3" ht="13.5">
      <c r="B1512" s="77" t="s">
        <v>4819</v>
      </c>
      <c r="C1512" s="122" t="s">
        <v>2479</v>
      </c>
    </row>
    <row r="1513" spans="2:3" ht="13.5">
      <c r="B1513" s="77" t="s">
        <v>2975</v>
      </c>
      <c r="C1513" s="122" t="s">
        <v>2480</v>
      </c>
    </row>
    <row r="1514" spans="2:3" ht="13.5">
      <c r="B1514" s="77" t="s">
        <v>2976</v>
      </c>
      <c r="C1514" s="122" t="s">
        <v>2481</v>
      </c>
    </row>
    <row r="1515" spans="2:3" ht="13.5">
      <c r="B1515" s="77" t="s">
        <v>2977</v>
      </c>
      <c r="C1515" s="122" t="s">
        <v>2482</v>
      </c>
    </row>
    <row r="1516" spans="2:3" ht="13.5">
      <c r="B1516" s="77" t="s">
        <v>2978</v>
      </c>
      <c r="C1516" s="122" t="s">
        <v>2483</v>
      </c>
    </row>
    <row r="1517" spans="2:3" ht="13.5">
      <c r="B1517" s="77" t="s">
        <v>2979</v>
      </c>
      <c r="C1517" s="122" t="s">
        <v>2484</v>
      </c>
    </row>
    <row r="1518" spans="2:3" ht="13.5">
      <c r="B1518" s="77" t="s">
        <v>2980</v>
      </c>
      <c r="C1518" s="122" t="s">
        <v>2485</v>
      </c>
    </row>
    <row r="1519" spans="2:3" ht="13.5">
      <c r="B1519" s="77" t="s">
        <v>2981</v>
      </c>
      <c r="C1519" s="122" t="s">
        <v>2486</v>
      </c>
    </row>
    <row r="1520" spans="2:3" ht="13.5">
      <c r="B1520" s="77" t="s">
        <v>2982</v>
      </c>
      <c r="C1520" s="122" t="s">
        <v>123</v>
      </c>
    </row>
    <row r="1521" spans="2:3" ht="13.5">
      <c r="B1521" s="77" t="s">
        <v>2983</v>
      </c>
      <c r="C1521" s="122" t="s">
        <v>2487</v>
      </c>
    </row>
    <row r="1522" spans="2:3" ht="13.5">
      <c r="B1522" s="77" t="s">
        <v>2984</v>
      </c>
      <c r="C1522" s="122" t="s">
        <v>3548</v>
      </c>
    </row>
    <row r="1523" spans="2:3" ht="13.5">
      <c r="B1523" s="77" t="s">
        <v>2985</v>
      </c>
      <c r="C1523" s="122" t="s">
        <v>124</v>
      </c>
    </row>
    <row r="1524" spans="2:3" ht="13.5">
      <c r="B1524" s="77" t="s">
        <v>125</v>
      </c>
      <c r="C1524" s="122" t="s">
        <v>2619</v>
      </c>
    </row>
    <row r="1525" spans="2:3" ht="13.5">
      <c r="B1525" s="77" t="s">
        <v>4550</v>
      </c>
      <c r="C1525" s="122" t="s">
        <v>2488</v>
      </c>
    </row>
    <row r="1526" spans="2:3" ht="13.5">
      <c r="B1526" s="77" t="s">
        <v>4551</v>
      </c>
      <c r="C1526" s="122" t="s">
        <v>2489</v>
      </c>
    </row>
    <row r="1527" spans="2:3" ht="13.5">
      <c r="B1527" s="77" t="s">
        <v>2986</v>
      </c>
      <c r="C1527" s="122" t="s">
        <v>2490</v>
      </c>
    </row>
    <row r="1528" spans="2:3" ht="13.5">
      <c r="B1528" s="77" t="s">
        <v>2987</v>
      </c>
      <c r="C1528" s="122" t="s">
        <v>2491</v>
      </c>
    </row>
    <row r="1529" spans="2:3" ht="13.5">
      <c r="B1529" s="77" t="s">
        <v>2988</v>
      </c>
      <c r="C1529" s="122" t="s">
        <v>2492</v>
      </c>
    </row>
    <row r="1530" spans="2:3" ht="13.5">
      <c r="B1530" s="77" t="s">
        <v>2989</v>
      </c>
      <c r="C1530" s="122" t="s">
        <v>2493</v>
      </c>
    </row>
    <row r="1531" spans="2:3" ht="13.5">
      <c r="B1531" s="77" t="s">
        <v>2990</v>
      </c>
      <c r="C1531" s="122" t="s">
        <v>2494</v>
      </c>
    </row>
    <row r="1532" spans="2:3" ht="13.5">
      <c r="B1532" s="77" t="s">
        <v>2991</v>
      </c>
      <c r="C1532" s="122" t="s">
        <v>2495</v>
      </c>
    </row>
    <row r="1533" spans="2:3" ht="13.5">
      <c r="B1533" s="77" t="s">
        <v>2992</v>
      </c>
      <c r="C1533" s="122" t="s">
        <v>2496</v>
      </c>
    </row>
    <row r="1534" spans="2:3" ht="13.5">
      <c r="B1534" s="77" t="s">
        <v>2993</v>
      </c>
      <c r="C1534" s="122" t="s">
        <v>3412</v>
      </c>
    </row>
    <row r="1535" spans="2:3" ht="13.5">
      <c r="B1535" s="77" t="s">
        <v>2994</v>
      </c>
      <c r="C1535" s="122" t="s">
        <v>3413</v>
      </c>
    </row>
    <row r="1536" spans="2:3" ht="13.5">
      <c r="B1536" s="77" t="s">
        <v>126</v>
      </c>
      <c r="C1536" s="122" t="s">
        <v>127</v>
      </c>
    </row>
    <row r="1537" spans="2:3" ht="13.5">
      <c r="B1537" s="77" t="s">
        <v>128</v>
      </c>
      <c r="C1537" s="122" t="s">
        <v>129</v>
      </c>
    </row>
    <row r="1538" spans="2:3" ht="13.5">
      <c r="B1538" s="77" t="s">
        <v>130</v>
      </c>
      <c r="C1538" s="122" t="s">
        <v>131</v>
      </c>
    </row>
    <row r="1539" spans="2:3" ht="13.5">
      <c r="B1539" s="77" t="s">
        <v>132</v>
      </c>
      <c r="C1539" s="122" t="s">
        <v>133</v>
      </c>
    </row>
    <row r="1540" spans="2:3" ht="13.5">
      <c r="B1540" s="77" t="s">
        <v>134</v>
      </c>
      <c r="C1540" s="122" t="s">
        <v>135</v>
      </c>
    </row>
    <row r="1541" spans="2:3" ht="13.5">
      <c r="B1541" s="77" t="s">
        <v>4552</v>
      </c>
      <c r="C1541" s="122" t="s">
        <v>3361</v>
      </c>
    </row>
    <row r="1542" spans="2:3" ht="13.5">
      <c r="B1542" s="77" t="s">
        <v>4553</v>
      </c>
      <c r="C1542" s="122" t="s">
        <v>3414</v>
      </c>
    </row>
    <row r="1543" spans="2:3" ht="13.5">
      <c r="B1543" s="77" t="s">
        <v>4820</v>
      </c>
      <c r="C1543" s="122" t="s">
        <v>3695</v>
      </c>
    </row>
    <row r="1544" spans="2:3" ht="13.5">
      <c r="B1544" s="77" t="s">
        <v>4821</v>
      </c>
      <c r="C1544" s="122" t="s">
        <v>3415</v>
      </c>
    </row>
    <row r="1545" spans="2:3" ht="13.5">
      <c r="B1545" s="77" t="s">
        <v>2995</v>
      </c>
      <c r="C1545" s="122" t="s">
        <v>2393</v>
      </c>
    </row>
    <row r="1546" spans="2:3" ht="13.5">
      <c r="B1546" s="77" t="s">
        <v>4822</v>
      </c>
      <c r="C1546" s="122" t="s">
        <v>3416</v>
      </c>
    </row>
    <row r="1547" spans="2:3" ht="13.5">
      <c r="B1547" s="77" t="s">
        <v>4823</v>
      </c>
      <c r="C1547" s="122" t="s">
        <v>3417</v>
      </c>
    </row>
    <row r="1548" spans="2:3" ht="13.5">
      <c r="B1548" s="77" t="s">
        <v>4824</v>
      </c>
      <c r="C1548" s="122" t="s">
        <v>3418</v>
      </c>
    </row>
    <row r="1549" spans="2:3" ht="13.5">
      <c r="B1549" s="77" t="s">
        <v>4825</v>
      </c>
      <c r="C1549" s="122" t="s">
        <v>3419</v>
      </c>
    </row>
    <row r="1550" spans="2:3" ht="13.5">
      <c r="B1550" s="77" t="s">
        <v>4554</v>
      </c>
      <c r="C1550" s="122" t="s">
        <v>3420</v>
      </c>
    </row>
    <row r="1551" spans="2:3" ht="13.5">
      <c r="B1551" s="77" t="s">
        <v>4555</v>
      </c>
      <c r="C1551" s="122" t="s">
        <v>3421</v>
      </c>
    </row>
    <row r="1552" spans="2:3" ht="13.5">
      <c r="B1552" s="77" t="s">
        <v>2996</v>
      </c>
      <c r="C1552" s="122" t="s">
        <v>3422</v>
      </c>
    </row>
    <row r="1553" spans="2:3" ht="13.5">
      <c r="B1553" s="77" t="s">
        <v>4826</v>
      </c>
      <c r="C1553" s="122" t="s">
        <v>3423</v>
      </c>
    </row>
    <row r="1554" spans="2:3" ht="13.5">
      <c r="B1554" s="77" t="s">
        <v>4827</v>
      </c>
      <c r="C1554" s="122" t="s">
        <v>3424</v>
      </c>
    </row>
    <row r="1555" spans="2:3" ht="13.5">
      <c r="B1555" s="77" t="s">
        <v>4828</v>
      </c>
      <c r="C1555" s="122" t="s">
        <v>3426</v>
      </c>
    </row>
    <row r="1556" spans="2:3" ht="13.5">
      <c r="B1556" s="77" t="s">
        <v>2997</v>
      </c>
      <c r="C1556" s="122" t="s">
        <v>3428</v>
      </c>
    </row>
    <row r="1557" spans="2:3" ht="13.5">
      <c r="B1557" s="77" t="s">
        <v>2998</v>
      </c>
      <c r="C1557" s="122" t="s">
        <v>5176</v>
      </c>
    </row>
    <row r="1558" spans="2:3" ht="13.5">
      <c r="B1558" s="77" t="s">
        <v>2999</v>
      </c>
      <c r="C1558" s="122" t="s">
        <v>136</v>
      </c>
    </row>
    <row r="1559" spans="2:3" ht="13.5">
      <c r="B1559" s="77" t="s">
        <v>4829</v>
      </c>
      <c r="C1559" s="122" t="s">
        <v>3433</v>
      </c>
    </row>
    <row r="1560" spans="2:3" ht="13.5">
      <c r="B1560" s="77" t="s">
        <v>3000</v>
      </c>
      <c r="C1560" s="122" t="s">
        <v>5176</v>
      </c>
    </row>
    <row r="1561" spans="2:3" ht="13.5">
      <c r="B1561" s="77" t="s">
        <v>4556</v>
      </c>
      <c r="C1561" s="122" t="s">
        <v>5036</v>
      </c>
    </row>
    <row r="1562" spans="2:3" ht="13.5">
      <c r="B1562" s="77" t="s">
        <v>4557</v>
      </c>
      <c r="C1562" s="122" t="s">
        <v>2509</v>
      </c>
    </row>
    <row r="1563" spans="2:3" ht="13.5">
      <c r="B1563" s="77" t="s">
        <v>4558</v>
      </c>
      <c r="C1563" s="122" t="s">
        <v>2510</v>
      </c>
    </row>
    <row r="1564" spans="2:3" ht="13.5">
      <c r="B1564" s="77" t="s">
        <v>4559</v>
      </c>
      <c r="C1564" s="122" t="s">
        <v>2511</v>
      </c>
    </row>
    <row r="1565" spans="2:3" ht="13.5">
      <c r="B1565" s="77" t="s">
        <v>4560</v>
      </c>
      <c r="C1565" s="122" t="s">
        <v>2407</v>
      </c>
    </row>
    <row r="1566" spans="2:3" ht="13.5">
      <c r="B1566" s="77" t="s">
        <v>4561</v>
      </c>
      <c r="C1566" s="122" t="s">
        <v>2512</v>
      </c>
    </row>
    <row r="1567" spans="2:3" ht="13.5">
      <c r="B1567" s="77" t="s">
        <v>3001</v>
      </c>
      <c r="C1567" s="122" t="s">
        <v>5037</v>
      </c>
    </row>
    <row r="1568" spans="2:3" ht="13.5">
      <c r="B1568" s="77" t="s">
        <v>3002</v>
      </c>
      <c r="C1568" s="122" t="s">
        <v>2513</v>
      </c>
    </row>
    <row r="1569" spans="2:3" ht="13.5">
      <c r="B1569" s="77" t="s">
        <v>4562</v>
      </c>
      <c r="C1569" s="122" t="s">
        <v>5038</v>
      </c>
    </row>
    <row r="1570" spans="2:3" ht="13.5">
      <c r="B1570" s="77" t="s">
        <v>4563</v>
      </c>
      <c r="C1570" s="122" t="s">
        <v>5038</v>
      </c>
    </row>
    <row r="1571" spans="2:3" ht="13.5">
      <c r="B1571" s="77" t="s">
        <v>4564</v>
      </c>
      <c r="C1571" s="122" t="s">
        <v>2514</v>
      </c>
    </row>
    <row r="1572" spans="2:3" ht="13.5">
      <c r="B1572" s="77" t="s">
        <v>4565</v>
      </c>
      <c r="C1572" s="122" t="s">
        <v>3292</v>
      </c>
    </row>
    <row r="1573" spans="2:3" ht="13.5">
      <c r="B1573" s="77" t="s">
        <v>4566</v>
      </c>
      <c r="C1573" s="122" t="s">
        <v>3292</v>
      </c>
    </row>
    <row r="1574" spans="2:3" ht="13.5">
      <c r="B1574" s="77" t="s">
        <v>4567</v>
      </c>
      <c r="C1574" s="122" t="s">
        <v>2515</v>
      </c>
    </row>
    <row r="1575" spans="2:3" ht="13.5">
      <c r="B1575" s="77" t="s">
        <v>3003</v>
      </c>
      <c r="C1575" s="122" t="s">
        <v>2516</v>
      </c>
    </row>
    <row r="1576" spans="2:3" ht="13.5">
      <c r="B1576" s="77" t="s">
        <v>3004</v>
      </c>
      <c r="C1576" s="122" t="s">
        <v>5176</v>
      </c>
    </row>
    <row r="1577" spans="2:3" ht="13.5">
      <c r="B1577" s="77" t="s">
        <v>3005</v>
      </c>
      <c r="C1577" s="122" t="s">
        <v>2517</v>
      </c>
    </row>
    <row r="1578" spans="2:3" ht="13.5">
      <c r="B1578" s="77" t="s">
        <v>4830</v>
      </c>
      <c r="C1578" s="122" t="s">
        <v>2518</v>
      </c>
    </row>
    <row r="1579" spans="2:3" ht="13.5">
      <c r="B1579" s="77" t="s">
        <v>4831</v>
      </c>
      <c r="C1579" s="122" t="s">
        <v>2519</v>
      </c>
    </row>
    <row r="1580" spans="2:3" ht="13.5">
      <c r="B1580" s="77" t="s">
        <v>4832</v>
      </c>
      <c r="C1580" s="122" t="s">
        <v>2520</v>
      </c>
    </row>
    <row r="1581" spans="2:3" ht="13.5">
      <c r="B1581" s="77" t="s">
        <v>4833</v>
      </c>
      <c r="C1581" s="122" t="s">
        <v>2521</v>
      </c>
    </row>
    <row r="1582" spans="2:3" ht="13.5">
      <c r="B1582" s="77" t="s">
        <v>4834</v>
      </c>
      <c r="C1582" s="122" t="s">
        <v>2521</v>
      </c>
    </row>
    <row r="1583" spans="2:3" ht="13.5">
      <c r="B1583" s="77" t="s">
        <v>4835</v>
      </c>
      <c r="C1583" s="122" t="s">
        <v>2522</v>
      </c>
    </row>
    <row r="1584" spans="2:3" ht="13.5">
      <c r="B1584" s="77" t="s">
        <v>4836</v>
      </c>
      <c r="C1584" s="122" t="s">
        <v>2523</v>
      </c>
    </row>
    <row r="1585" spans="2:3" ht="13.5">
      <c r="B1585" s="77" t="s">
        <v>4837</v>
      </c>
      <c r="C1585" s="122" t="s">
        <v>2524</v>
      </c>
    </row>
    <row r="1586" spans="2:3" ht="13.5">
      <c r="B1586" s="77" t="s">
        <v>4838</v>
      </c>
      <c r="C1586" s="122" t="s">
        <v>2525</v>
      </c>
    </row>
    <row r="1587" spans="2:3" ht="13.5">
      <c r="B1587" s="77" t="s">
        <v>4839</v>
      </c>
      <c r="C1587" s="122" t="s">
        <v>2526</v>
      </c>
    </row>
    <row r="1588" spans="2:3" ht="13.5">
      <c r="B1588" s="77" t="s">
        <v>3006</v>
      </c>
      <c r="C1588" s="122" t="s">
        <v>2527</v>
      </c>
    </row>
    <row r="1589" spans="2:3" ht="13.5">
      <c r="B1589" s="77" t="s">
        <v>3007</v>
      </c>
      <c r="C1589" s="122" t="s">
        <v>2528</v>
      </c>
    </row>
    <row r="1590" spans="2:3" ht="13.5">
      <c r="B1590" s="77" t="s">
        <v>3008</v>
      </c>
      <c r="C1590" s="122" t="s">
        <v>2529</v>
      </c>
    </row>
    <row r="1591" spans="2:3" ht="13.5">
      <c r="B1591" s="77" t="s">
        <v>4840</v>
      </c>
      <c r="C1591" s="122" t="s">
        <v>2480</v>
      </c>
    </row>
    <row r="1592" spans="2:3" ht="13.5">
      <c r="B1592" s="77" t="s">
        <v>4841</v>
      </c>
      <c r="C1592" s="122" t="s">
        <v>2530</v>
      </c>
    </row>
    <row r="1593" spans="2:3" ht="13.5">
      <c r="B1593" s="77" t="s">
        <v>3009</v>
      </c>
      <c r="C1593" s="122" t="s">
        <v>2531</v>
      </c>
    </row>
    <row r="1594" spans="2:3" ht="13.5">
      <c r="B1594" s="77" t="s">
        <v>3010</v>
      </c>
      <c r="C1594" s="122" t="s">
        <v>2531</v>
      </c>
    </row>
    <row r="1595" spans="2:3" ht="13.5">
      <c r="B1595" s="77" t="s">
        <v>4842</v>
      </c>
      <c r="C1595" s="122" t="s">
        <v>2490</v>
      </c>
    </row>
    <row r="1596" spans="2:3" ht="13.5">
      <c r="B1596" s="77" t="s">
        <v>4843</v>
      </c>
      <c r="C1596" s="122" t="s">
        <v>2532</v>
      </c>
    </row>
    <row r="1597" spans="2:3" ht="13.5">
      <c r="B1597" s="77" t="s">
        <v>4844</v>
      </c>
      <c r="C1597" s="122" t="s">
        <v>5039</v>
      </c>
    </row>
    <row r="1598" spans="2:3" ht="13.5">
      <c r="B1598" s="77" t="s">
        <v>4845</v>
      </c>
      <c r="C1598" s="122" t="s">
        <v>2533</v>
      </c>
    </row>
    <row r="1599" spans="2:3" ht="13.5">
      <c r="B1599" s="77" t="s">
        <v>4846</v>
      </c>
      <c r="C1599" s="122" t="s">
        <v>2534</v>
      </c>
    </row>
    <row r="1600" spans="2:3" ht="13.5">
      <c r="B1600" s="77" t="s">
        <v>4847</v>
      </c>
      <c r="C1600" s="122" t="s">
        <v>137</v>
      </c>
    </row>
    <row r="1601" spans="2:3" ht="13.5">
      <c r="B1601" s="77" t="s">
        <v>4848</v>
      </c>
      <c r="C1601" s="122" t="s">
        <v>2535</v>
      </c>
    </row>
    <row r="1602" spans="2:3" ht="13.5">
      <c r="B1602" s="77" t="s">
        <v>3011</v>
      </c>
      <c r="C1602" s="122" t="s">
        <v>138</v>
      </c>
    </row>
    <row r="1603" spans="2:3" ht="13.5">
      <c r="B1603" s="77" t="s">
        <v>3012</v>
      </c>
      <c r="C1603" s="122" t="s">
        <v>2536</v>
      </c>
    </row>
    <row r="1604" spans="2:3" ht="13.5">
      <c r="B1604" s="77" t="s">
        <v>4568</v>
      </c>
      <c r="C1604" s="122" t="s">
        <v>139</v>
      </c>
    </row>
    <row r="1605" spans="2:3" ht="13.5">
      <c r="B1605" s="77" t="s">
        <v>4569</v>
      </c>
      <c r="C1605" s="122" t="s">
        <v>140</v>
      </c>
    </row>
    <row r="1606" spans="2:3" ht="13.5">
      <c r="B1606" s="77" t="s">
        <v>4570</v>
      </c>
      <c r="C1606" s="122" t="s">
        <v>2537</v>
      </c>
    </row>
    <row r="1607" spans="2:3" ht="13.5">
      <c r="B1607" s="77" t="s">
        <v>4571</v>
      </c>
      <c r="C1607" s="122" t="s">
        <v>2538</v>
      </c>
    </row>
    <row r="1608" spans="2:3" ht="13.5">
      <c r="B1608" s="77" t="s">
        <v>4849</v>
      </c>
      <c r="C1608" s="122" t="s">
        <v>5040</v>
      </c>
    </row>
    <row r="1609" spans="2:3" ht="13.5">
      <c r="B1609" s="77" t="s">
        <v>4850</v>
      </c>
      <c r="C1609" s="122" t="s">
        <v>2539</v>
      </c>
    </row>
    <row r="1610" spans="2:3" ht="13.5">
      <c r="B1610" s="77" t="s">
        <v>4851</v>
      </c>
      <c r="C1610" s="122" t="s">
        <v>2540</v>
      </c>
    </row>
    <row r="1611" spans="2:3" ht="13.5">
      <c r="B1611" s="77" t="s">
        <v>4852</v>
      </c>
      <c r="C1611" s="122" t="s">
        <v>2541</v>
      </c>
    </row>
    <row r="1612" spans="2:3" ht="13.5">
      <c r="B1612" s="77" t="s">
        <v>4853</v>
      </c>
      <c r="C1612" s="122" t="s">
        <v>2542</v>
      </c>
    </row>
    <row r="1613" spans="2:3" ht="13.5">
      <c r="B1613" s="77" t="s">
        <v>3013</v>
      </c>
      <c r="C1613" s="122" t="s">
        <v>2543</v>
      </c>
    </row>
    <row r="1614" spans="2:3" ht="13.5">
      <c r="B1614" s="77" t="s">
        <v>3014</v>
      </c>
      <c r="C1614" s="122" t="s">
        <v>2543</v>
      </c>
    </row>
    <row r="1615" spans="2:3" ht="13.5">
      <c r="B1615" s="77" t="s">
        <v>4572</v>
      </c>
      <c r="C1615" s="122" t="s">
        <v>3722</v>
      </c>
    </row>
    <row r="1616" spans="2:3" ht="13.5">
      <c r="B1616" s="77" t="s">
        <v>4573</v>
      </c>
      <c r="C1616" s="122" t="s">
        <v>2544</v>
      </c>
    </row>
    <row r="1617" spans="2:3" ht="13.5">
      <c r="B1617" s="77" t="s">
        <v>3015</v>
      </c>
      <c r="C1617" s="122" t="s">
        <v>2548</v>
      </c>
    </row>
    <row r="1618" spans="2:3" ht="13.5">
      <c r="B1618" s="77" t="s">
        <v>3016</v>
      </c>
      <c r="C1618" s="122" t="s">
        <v>2548</v>
      </c>
    </row>
    <row r="1619" spans="2:3" ht="13.5">
      <c r="B1619" s="77" t="s">
        <v>141</v>
      </c>
      <c r="C1619" s="122" t="s">
        <v>142</v>
      </c>
    </row>
    <row r="1620" spans="2:3" ht="13.5">
      <c r="B1620" s="77" t="s">
        <v>143</v>
      </c>
      <c r="C1620" s="122" t="s">
        <v>142</v>
      </c>
    </row>
    <row r="1621" spans="2:3" ht="13.5">
      <c r="B1621" s="77" t="s">
        <v>144</v>
      </c>
      <c r="C1621" s="122" t="s">
        <v>145</v>
      </c>
    </row>
    <row r="1622" spans="2:3" ht="13.5">
      <c r="B1622" s="77" t="s">
        <v>146</v>
      </c>
      <c r="C1622" s="122" t="s">
        <v>147</v>
      </c>
    </row>
    <row r="1623" spans="2:3" ht="13.5">
      <c r="B1623" s="77" t="s">
        <v>148</v>
      </c>
      <c r="C1623" s="122" t="s">
        <v>149</v>
      </c>
    </row>
    <row r="1624" spans="2:3" ht="13.5">
      <c r="B1624" s="77" t="s">
        <v>150</v>
      </c>
      <c r="C1624" s="122" t="s">
        <v>151</v>
      </c>
    </row>
    <row r="1625" spans="2:3" ht="13.5">
      <c r="B1625" s="77" t="s">
        <v>152</v>
      </c>
      <c r="C1625" s="122" t="s">
        <v>153</v>
      </c>
    </row>
    <row r="1626" spans="2:3" ht="13.5">
      <c r="B1626" s="77" t="s">
        <v>154</v>
      </c>
      <c r="C1626" s="122" t="s">
        <v>155</v>
      </c>
    </row>
    <row r="1627" spans="2:3" ht="13.5">
      <c r="B1627" s="77" t="s">
        <v>156</v>
      </c>
      <c r="C1627" s="122" t="s">
        <v>157</v>
      </c>
    </row>
    <row r="1628" spans="2:3" ht="13.5">
      <c r="B1628" s="77" t="s">
        <v>4854</v>
      </c>
      <c r="C1628" s="122" t="s">
        <v>5219</v>
      </c>
    </row>
    <row r="1629" spans="2:3" ht="13.5">
      <c r="B1629" s="77" t="s">
        <v>4855</v>
      </c>
      <c r="C1629" s="122" t="s">
        <v>2553</v>
      </c>
    </row>
    <row r="1630" spans="2:3" ht="13.5">
      <c r="B1630" s="77" t="s">
        <v>4856</v>
      </c>
      <c r="C1630" s="122" t="s">
        <v>5043</v>
      </c>
    </row>
    <row r="1631" spans="2:3" ht="13.5">
      <c r="B1631" s="77" t="s">
        <v>4857</v>
      </c>
      <c r="C1631" s="122" t="s">
        <v>2554</v>
      </c>
    </row>
    <row r="1632" spans="2:3" ht="13.5">
      <c r="B1632" s="77" t="s">
        <v>4858</v>
      </c>
      <c r="C1632" s="122" t="s">
        <v>2555</v>
      </c>
    </row>
    <row r="1633" spans="2:3" ht="13.5">
      <c r="B1633" s="77" t="s">
        <v>3017</v>
      </c>
      <c r="C1633" s="122" t="s">
        <v>2556</v>
      </c>
    </row>
    <row r="1634" spans="2:3" ht="13.5">
      <c r="B1634" s="77" t="s">
        <v>4859</v>
      </c>
      <c r="C1634" s="122" t="s">
        <v>2557</v>
      </c>
    </row>
    <row r="1635" spans="2:3" ht="13.5">
      <c r="B1635" s="77" t="s">
        <v>4860</v>
      </c>
      <c r="C1635" s="122" t="s">
        <v>2558</v>
      </c>
    </row>
    <row r="1636" spans="2:3" ht="13.5">
      <c r="B1636" s="77" t="s">
        <v>4861</v>
      </c>
      <c r="C1636" s="122" t="s">
        <v>2559</v>
      </c>
    </row>
    <row r="1637" spans="2:3" ht="13.5">
      <c r="B1637" s="77" t="s">
        <v>4862</v>
      </c>
      <c r="C1637" s="122" t="s">
        <v>2560</v>
      </c>
    </row>
    <row r="1638" spans="2:3" ht="13.5">
      <c r="B1638" s="77" t="s">
        <v>4863</v>
      </c>
      <c r="C1638" s="122" t="s">
        <v>158</v>
      </c>
    </row>
    <row r="1639" spans="2:3" ht="13.5">
      <c r="B1639" s="77" t="s">
        <v>4864</v>
      </c>
      <c r="C1639" s="122" t="s">
        <v>2561</v>
      </c>
    </row>
    <row r="1640" spans="2:3" ht="13.5">
      <c r="B1640" s="77" t="s">
        <v>4865</v>
      </c>
      <c r="C1640" s="122" t="s">
        <v>2562</v>
      </c>
    </row>
    <row r="1641" spans="2:3" ht="13.5">
      <c r="B1641" s="77" t="s">
        <v>4574</v>
      </c>
      <c r="C1641" s="122" t="s">
        <v>2563</v>
      </c>
    </row>
    <row r="1642" spans="2:3" ht="13.5">
      <c r="B1642" s="77" t="s">
        <v>4575</v>
      </c>
      <c r="C1642" s="122" t="s">
        <v>2564</v>
      </c>
    </row>
    <row r="1643" spans="2:3" ht="13.5">
      <c r="B1643" s="77" t="s">
        <v>4576</v>
      </c>
      <c r="C1643" s="122" t="s">
        <v>2565</v>
      </c>
    </row>
    <row r="1644" spans="2:3" ht="13.5">
      <c r="B1644" s="77" t="s">
        <v>3018</v>
      </c>
      <c r="C1644" s="122" t="s">
        <v>2566</v>
      </c>
    </row>
    <row r="1645" spans="2:3" ht="13.5">
      <c r="B1645" s="77" t="s">
        <v>3019</v>
      </c>
      <c r="C1645" s="122" t="s">
        <v>2567</v>
      </c>
    </row>
    <row r="1646" spans="2:3" ht="13.5">
      <c r="B1646" s="77" t="s">
        <v>4577</v>
      </c>
      <c r="C1646" s="122" t="s">
        <v>2568</v>
      </c>
    </row>
    <row r="1647" spans="2:3" ht="13.5">
      <c r="B1647" s="77" t="s">
        <v>3020</v>
      </c>
      <c r="C1647" s="122" t="s">
        <v>2569</v>
      </c>
    </row>
    <row r="1648" spans="2:3" ht="13.5">
      <c r="B1648" s="77" t="s">
        <v>3021</v>
      </c>
      <c r="C1648" s="122" t="s">
        <v>2570</v>
      </c>
    </row>
    <row r="1649" spans="2:3" ht="13.5">
      <c r="B1649" s="77" t="s">
        <v>159</v>
      </c>
      <c r="C1649" s="122" t="s">
        <v>160</v>
      </c>
    </row>
    <row r="1650" spans="2:3" ht="13.5">
      <c r="B1650" s="77" t="s">
        <v>3022</v>
      </c>
      <c r="C1650" s="122" t="s">
        <v>2571</v>
      </c>
    </row>
    <row r="1651" spans="2:3" ht="13.5">
      <c r="B1651" s="77" t="s">
        <v>3023</v>
      </c>
      <c r="C1651" s="122" t="s">
        <v>2571</v>
      </c>
    </row>
    <row r="1652" spans="2:3" ht="13.5">
      <c r="B1652" s="77" t="s">
        <v>3024</v>
      </c>
      <c r="C1652" s="122" t="s">
        <v>2572</v>
      </c>
    </row>
    <row r="1653" spans="2:3" ht="13.5">
      <c r="B1653" s="77" t="s">
        <v>4866</v>
      </c>
      <c r="C1653" s="122" t="s">
        <v>2573</v>
      </c>
    </row>
    <row r="1654" spans="2:3" ht="13.5">
      <c r="B1654" s="77" t="s">
        <v>4867</v>
      </c>
      <c r="C1654" s="122" t="s">
        <v>2574</v>
      </c>
    </row>
    <row r="1655" spans="2:3" ht="13.5">
      <c r="B1655" s="77" t="s">
        <v>4868</v>
      </c>
      <c r="C1655" s="122" t="s">
        <v>2575</v>
      </c>
    </row>
    <row r="1656" spans="2:3" ht="13.5">
      <c r="B1656" s="77" t="s">
        <v>4578</v>
      </c>
      <c r="C1656" s="122" t="s">
        <v>2576</v>
      </c>
    </row>
    <row r="1657" spans="2:3" ht="13.5">
      <c r="B1657" s="77" t="s">
        <v>4579</v>
      </c>
      <c r="C1657" s="122" t="s">
        <v>5044</v>
      </c>
    </row>
    <row r="1658" spans="2:3" ht="13.5">
      <c r="B1658" s="77" t="s">
        <v>4580</v>
      </c>
      <c r="C1658" s="122" t="s">
        <v>2577</v>
      </c>
    </row>
    <row r="1659" spans="2:3" ht="13.5">
      <c r="B1659" s="77" t="s">
        <v>4581</v>
      </c>
      <c r="C1659" s="122" t="s">
        <v>2578</v>
      </c>
    </row>
    <row r="1660" spans="2:3" ht="13.5">
      <c r="B1660" s="77" t="s">
        <v>3025</v>
      </c>
      <c r="C1660" s="122" t="s">
        <v>161</v>
      </c>
    </row>
    <row r="1661" spans="2:3" ht="13.5">
      <c r="B1661" s="77" t="s">
        <v>3026</v>
      </c>
      <c r="C1661" s="122" t="s">
        <v>162</v>
      </c>
    </row>
    <row r="1662" spans="2:3" ht="13.5">
      <c r="B1662" s="77" t="s">
        <v>3027</v>
      </c>
      <c r="C1662" s="122" t="s">
        <v>163</v>
      </c>
    </row>
    <row r="1663" spans="2:3" ht="13.5">
      <c r="B1663" s="77" t="s">
        <v>3028</v>
      </c>
      <c r="C1663" s="122" t="s">
        <v>164</v>
      </c>
    </row>
    <row r="1664" spans="2:3" ht="13.5">
      <c r="B1664" s="77" t="s">
        <v>3029</v>
      </c>
      <c r="C1664" s="122" t="s">
        <v>2646</v>
      </c>
    </row>
    <row r="1665" spans="2:3" ht="13.5">
      <c r="B1665" s="77" t="s">
        <v>3030</v>
      </c>
      <c r="C1665" s="122" t="s">
        <v>2646</v>
      </c>
    </row>
    <row r="1666" spans="2:3" ht="13.5">
      <c r="B1666" s="77" t="s">
        <v>4582</v>
      </c>
      <c r="C1666" s="122" t="s">
        <v>2579</v>
      </c>
    </row>
    <row r="1667" spans="2:3" ht="13.5">
      <c r="B1667" s="77" t="s">
        <v>4583</v>
      </c>
      <c r="C1667" s="122" t="s">
        <v>2580</v>
      </c>
    </row>
    <row r="1668" spans="2:3" ht="13.5">
      <c r="B1668" s="77" t="s">
        <v>4584</v>
      </c>
      <c r="C1668" s="122" t="s">
        <v>165</v>
      </c>
    </row>
    <row r="1669" spans="2:3" ht="13.5">
      <c r="B1669" s="77" t="s">
        <v>3031</v>
      </c>
      <c r="C1669" s="122" t="s">
        <v>2581</v>
      </c>
    </row>
    <row r="1670" spans="2:3" ht="13.5">
      <c r="B1670" s="77" t="s">
        <v>3032</v>
      </c>
      <c r="C1670" s="122" t="s">
        <v>2582</v>
      </c>
    </row>
    <row r="1671" spans="2:3" ht="13.5">
      <c r="B1671" s="77" t="s">
        <v>3033</v>
      </c>
      <c r="C1671" s="122" t="s">
        <v>2583</v>
      </c>
    </row>
    <row r="1672" spans="2:3" ht="13.5">
      <c r="B1672" s="77" t="s">
        <v>4869</v>
      </c>
      <c r="C1672" s="122" t="s">
        <v>2584</v>
      </c>
    </row>
    <row r="1673" spans="2:3" ht="13.5">
      <c r="B1673" s="77" t="s">
        <v>4870</v>
      </c>
      <c r="C1673" s="122" t="s">
        <v>2585</v>
      </c>
    </row>
    <row r="1674" spans="2:3" ht="13.5">
      <c r="B1674" s="77" t="s">
        <v>4871</v>
      </c>
      <c r="C1674" s="122" t="s">
        <v>2586</v>
      </c>
    </row>
    <row r="1675" spans="2:3" ht="13.5">
      <c r="B1675" s="77" t="s">
        <v>4585</v>
      </c>
      <c r="C1675" s="122" t="s">
        <v>2587</v>
      </c>
    </row>
    <row r="1676" spans="2:3" ht="13.5">
      <c r="B1676" s="77" t="s">
        <v>4872</v>
      </c>
      <c r="C1676" s="122" t="s">
        <v>2588</v>
      </c>
    </row>
    <row r="1677" spans="2:3" ht="13.5">
      <c r="B1677" s="77" t="s">
        <v>4873</v>
      </c>
      <c r="C1677" s="122" t="s">
        <v>2589</v>
      </c>
    </row>
    <row r="1678" spans="2:3" ht="13.5">
      <c r="B1678" s="77" t="s">
        <v>4874</v>
      </c>
      <c r="C1678" s="122" t="s">
        <v>166</v>
      </c>
    </row>
    <row r="1679" spans="2:3" ht="13.5">
      <c r="B1679" s="77" t="s">
        <v>4875</v>
      </c>
      <c r="C1679" s="122" t="s">
        <v>2590</v>
      </c>
    </row>
    <row r="1680" spans="2:3" ht="13.5">
      <c r="B1680" s="77" t="s">
        <v>4876</v>
      </c>
      <c r="C1680" s="122" t="s">
        <v>2591</v>
      </c>
    </row>
    <row r="1681" spans="2:3" ht="13.5">
      <c r="B1681" s="77" t="s">
        <v>4877</v>
      </c>
      <c r="C1681" s="122" t="s">
        <v>2592</v>
      </c>
    </row>
    <row r="1682" spans="2:3" ht="13.5">
      <c r="B1682" s="77" t="s">
        <v>3034</v>
      </c>
      <c r="C1682" s="122" t="s">
        <v>2593</v>
      </c>
    </row>
    <row r="1683" spans="2:3" ht="13.5">
      <c r="B1683" s="77" t="s">
        <v>4878</v>
      </c>
      <c r="C1683" s="122" t="s">
        <v>167</v>
      </c>
    </row>
    <row r="1684" spans="2:3" ht="13.5">
      <c r="B1684" s="77" t="s">
        <v>3035</v>
      </c>
      <c r="C1684" s="122" t="s">
        <v>168</v>
      </c>
    </row>
    <row r="1685" spans="2:3" ht="13.5">
      <c r="B1685" s="77" t="s">
        <v>4879</v>
      </c>
      <c r="C1685" s="122" t="s">
        <v>2594</v>
      </c>
    </row>
    <row r="1686" spans="2:3" ht="13.5">
      <c r="B1686" s="77" t="s">
        <v>4880</v>
      </c>
      <c r="C1686" s="122" t="s">
        <v>2595</v>
      </c>
    </row>
    <row r="1687" spans="2:3" ht="13.5">
      <c r="B1687" s="77" t="s">
        <v>4881</v>
      </c>
      <c r="C1687" s="122" t="s">
        <v>2596</v>
      </c>
    </row>
    <row r="1688" spans="2:3" ht="13.5">
      <c r="B1688" s="77" t="s">
        <v>3036</v>
      </c>
      <c r="C1688" s="122" t="s">
        <v>5176</v>
      </c>
    </row>
    <row r="1689" spans="2:3" ht="13.5">
      <c r="B1689" s="77" t="s">
        <v>4586</v>
      </c>
      <c r="C1689" s="122" t="s">
        <v>2597</v>
      </c>
    </row>
    <row r="1690" spans="2:3" ht="13.5">
      <c r="B1690" s="77" t="s">
        <v>3037</v>
      </c>
      <c r="C1690" s="122" t="s">
        <v>2598</v>
      </c>
    </row>
    <row r="1691" spans="2:3" ht="13.5">
      <c r="B1691" s="77" t="s">
        <v>4882</v>
      </c>
      <c r="C1691" s="122" t="s">
        <v>2599</v>
      </c>
    </row>
    <row r="1692" spans="2:3" ht="13.5">
      <c r="B1692" s="77" t="s">
        <v>4883</v>
      </c>
      <c r="C1692" s="122" t="s">
        <v>2600</v>
      </c>
    </row>
    <row r="1693" spans="2:3" ht="13.5">
      <c r="B1693" s="77" t="s">
        <v>3038</v>
      </c>
      <c r="C1693" s="122" t="s">
        <v>5176</v>
      </c>
    </row>
    <row r="1694" spans="2:3" ht="13.5">
      <c r="B1694" s="77" t="s">
        <v>3039</v>
      </c>
      <c r="C1694" s="122" t="s">
        <v>2601</v>
      </c>
    </row>
    <row r="1695" spans="2:3" ht="13.5">
      <c r="B1695" s="77" t="s">
        <v>3040</v>
      </c>
      <c r="C1695" s="122" t="s">
        <v>2601</v>
      </c>
    </row>
    <row r="1696" spans="2:3" ht="13.5">
      <c r="B1696" s="77" t="s">
        <v>4884</v>
      </c>
      <c r="C1696" s="122" t="s">
        <v>2602</v>
      </c>
    </row>
    <row r="1697" spans="2:3" ht="13.5">
      <c r="B1697" s="77" t="s">
        <v>4885</v>
      </c>
      <c r="C1697" s="122" t="s">
        <v>2602</v>
      </c>
    </row>
    <row r="1698" spans="2:3" ht="13.5">
      <c r="B1698" s="77" t="s">
        <v>4886</v>
      </c>
      <c r="C1698" s="122" t="s">
        <v>2603</v>
      </c>
    </row>
    <row r="1699" spans="2:3" ht="13.5">
      <c r="B1699" s="77" t="s">
        <v>4887</v>
      </c>
      <c r="C1699" s="122" t="s">
        <v>2604</v>
      </c>
    </row>
    <row r="1700" spans="2:3" ht="13.5">
      <c r="B1700" s="77" t="s">
        <v>4888</v>
      </c>
      <c r="C1700" s="122" t="s">
        <v>169</v>
      </c>
    </row>
    <row r="1701" spans="2:3" ht="13.5">
      <c r="B1701" s="77" t="s">
        <v>4889</v>
      </c>
      <c r="C1701" s="122" t="s">
        <v>2605</v>
      </c>
    </row>
    <row r="1702" spans="2:3" ht="13.5">
      <c r="B1702" s="77" t="s">
        <v>4587</v>
      </c>
      <c r="C1702" s="122" t="s">
        <v>170</v>
      </c>
    </row>
    <row r="1703" spans="2:3" ht="13.5">
      <c r="B1703" s="77" t="s">
        <v>4890</v>
      </c>
      <c r="C1703" s="122" t="s">
        <v>2606</v>
      </c>
    </row>
    <row r="1704" spans="2:3" ht="13.5">
      <c r="B1704" s="77" t="s">
        <v>4588</v>
      </c>
      <c r="C1704" s="122" t="s">
        <v>2607</v>
      </c>
    </row>
    <row r="1705" spans="2:3" ht="13.5">
      <c r="B1705" s="77" t="s">
        <v>4589</v>
      </c>
      <c r="C1705" s="122" t="s">
        <v>2607</v>
      </c>
    </row>
    <row r="1706" spans="2:3" ht="13.5">
      <c r="B1706" s="77" t="s">
        <v>4590</v>
      </c>
      <c r="C1706" s="122" t="s">
        <v>2608</v>
      </c>
    </row>
    <row r="1707" spans="2:3" ht="13.5">
      <c r="B1707" s="77" t="s">
        <v>4591</v>
      </c>
      <c r="C1707" s="122" t="s">
        <v>2609</v>
      </c>
    </row>
    <row r="1708" spans="2:3" ht="13.5">
      <c r="B1708" s="77" t="s">
        <v>4592</v>
      </c>
      <c r="C1708" s="122" t="s">
        <v>171</v>
      </c>
    </row>
    <row r="1709" spans="2:3" ht="13.5">
      <c r="B1709" s="77" t="s">
        <v>4593</v>
      </c>
      <c r="C1709" s="122" t="s">
        <v>2610</v>
      </c>
    </row>
    <row r="1710" spans="2:3" ht="13.5">
      <c r="B1710" s="77" t="s">
        <v>4594</v>
      </c>
      <c r="C1710" s="122" t="s">
        <v>2611</v>
      </c>
    </row>
    <row r="1711" spans="2:3" ht="13.5">
      <c r="B1711" s="77" t="s">
        <v>4595</v>
      </c>
      <c r="C1711" s="122" t="s">
        <v>2612</v>
      </c>
    </row>
    <row r="1712" spans="2:3" ht="13.5">
      <c r="B1712" s="77" t="s">
        <v>4596</v>
      </c>
      <c r="C1712" s="122" t="s">
        <v>2612</v>
      </c>
    </row>
    <row r="1713" spans="2:3" ht="13.5">
      <c r="B1713" s="77" t="s">
        <v>4597</v>
      </c>
      <c r="C1713" s="122" t="s">
        <v>2613</v>
      </c>
    </row>
    <row r="1714" spans="2:3" ht="13.5">
      <c r="B1714" s="77" t="s">
        <v>4598</v>
      </c>
      <c r="C1714" s="122" t="s">
        <v>2614</v>
      </c>
    </row>
    <row r="1715" spans="2:3" ht="13.5">
      <c r="B1715" s="77" t="s">
        <v>4599</v>
      </c>
      <c r="C1715" s="122" t="s">
        <v>2615</v>
      </c>
    </row>
    <row r="1716" spans="2:3" ht="13.5">
      <c r="B1716" s="77" t="s">
        <v>172</v>
      </c>
      <c r="C1716" s="122" t="s">
        <v>173</v>
      </c>
    </row>
    <row r="1717" spans="2:3" ht="13.5">
      <c r="B1717" s="77" t="s">
        <v>4600</v>
      </c>
      <c r="C1717" s="122" t="s">
        <v>2616</v>
      </c>
    </row>
    <row r="1718" spans="2:3" ht="13.5">
      <c r="B1718" s="77" t="s">
        <v>4601</v>
      </c>
      <c r="C1718" s="122" t="s">
        <v>2616</v>
      </c>
    </row>
    <row r="1719" spans="2:3" ht="13.5">
      <c r="B1719" s="77" t="s">
        <v>4602</v>
      </c>
      <c r="C1719" s="122" t="s">
        <v>2617</v>
      </c>
    </row>
    <row r="1720" spans="2:3" ht="13.5">
      <c r="B1720" s="77" t="s">
        <v>4603</v>
      </c>
      <c r="C1720" s="122" t="s">
        <v>2618</v>
      </c>
    </row>
    <row r="1721" spans="2:3" ht="13.5">
      <c r="B1721" s="77" t="s">
        <v>4604</v>
      </c>
      <c r="C1721" s="122" t="s">
        <v>2619</v>
      </c>
    </row>
    <row r="1722" spans="2:3" ht="13.5">
      <c r="B1722" s="77" t="s">
        <v>4605</v>
      </c>
      <c r="C1722" s="122" t="s">
        <v>2619</v>
      </c>
    </row>
    <row r="1723" spans="2:3" ht="13.5">
      <c r="B1723" s="77" t="s">
        <v>4606</v>
      </c>
      <c r="C1723" s="122" t="s">
        <v>2620</v>
      </c>
    </row>
    <row r="1724" spans="2:3" ht="13.5">
      <c r="B1724" s="77" t="s">
        <v>4607</v>
      </c>
      <c r="C1724" s="122" t="s">
        <v>2621</v>
      </c>
    </row>
    <row r="1725" spans="2:3" ht="13.5">
      <c r="B1725" s="77" t="s">
        <v>4891</v>
      </c>
      <c r="C1725" s="122" t="s">
        <v>2622</v>
      </c>
    </row>
    <row r="1726" spans="2:3" ht="13.5">
      <c r="B1726" s="77" t="s">
        <v>4892</v>
      </c>
      <c r="C1726" s="122" t="s">
        <v>2622</v>
      </c>
    </row>
    <row r="1727" spans="2:3" ht="13.5">
      <c r="B1727" s="77" t="s">
        <v>4608</v>
      </c>
      <c r="C1727" s="122" t="s">
        <v>2623</v>
      </c>
    </row>
    <row r="1728" spans="2:3" ht="13.5">
      <c r="B1728" s="77" t="s">
        <v>4893</v>
      </c>
      <c r="C1728" s="122" t="s">
        <v>2624</v>
      </c>
    </row>
    <row r="1729" spans="2:3" ht="13.5">
      <c r="B1729" s="77" t="s">
        <v>4609</v>
      </c>
      <c r="C1729" s="122" t="s">
        <v>2625</v>
      </c>
    </row>
    <row r="1730" spans="2:3" ht="13.5">
      <c r="B1730" s="77" t="s">
        <v>4610</v>
      </c>
      <c r="C1730" s="122" t="s">
        <v>2626</v>
      </c>
    </row>
    <row r="1731" spans="2:3" ht="13.5">
      <c r="B1731" s="77" t="s">
        <v>4894</v>
      </c>
      <c r="C1731" s="122" t="s">
        <v>2627</v>
      </c>
    </row>
    <row r="1732" spans="2:3" ht="13.5">
      <c r="B1732" s="77" t="s">
        <v>4895</v>
      </c>
      <c r="C1732" s="122" t="s">
        <v>2627</v>
      </c>
    </row>
    <row r="1733" spans="2:3" ht="13.5">
      <c r="B1733" s="77" t="s">
        <v>4896</v>
      </c>
      <c r="C1733" s="122" t="s">
        <v>2628</v>
      </c>
    </row>
    <row r="1734" spans="2:3" ht="13.5">
      <c r="B1734" s="77" t="s">
        <v>4611</v>
      </c>
      <c r="C1734" s="122" t="s">
        <v>2629</v>
      </c>
    </row>
    <row r="1735" spans="2:3" ht="13.5">
      <c r="B1735" s="77" t="s">
        <v>3041</v>
      </c>
      <c r="C1735" s="122" t="s">
        <v>5176</v>
      </c>
    </row>
    <row r="1736" spans="2:3" ht="13.5">
      <c r="B1736" s="77" t="s">
        <v>3042</v>
      </c>
      <c r="C1736" s="122" t="s">
        <v>5045</v>
      </c>
    </row>
    <row r="1737" spans="2:3" ht="13.5">
      <c r="B1737" s="77" t="s">
        <v>3043</v>
      </c>
      <c r="C1737" s="122" t="s">
        <v>2630</v>
      </c>
    </row>
    <row r="1738" spans="2:3" ht="13.5">
      <c r="B1738" s="77" t="s">
        <v>3044</v>
      </c>
      <c r="C1738" s="122" t="s">
        <v>2631</v>
      </c>
    </row>
    <row r="1739" spans="2:3" ht="13.5">
      <c r="B1739" s="77" t="s">
        <v>3045</v>
      </c>
      <c r="C1739" s="122" t="s">
        <v>2632</v>
      </c>
    </row>
    <row r="1740" spans="2:3" ht="13.5">
      <c r="B1740" s="77" t="s">
        <v>3046</v>
      </c>
      <c r="C1740" s="122" t="s">
        <v>2633</v>
      </c>
    </row>
    <row r="1741" spans="2:3" ht="13.5">
      <c r="B1741" s="77" t="s">
        <v>4612</v>
      </c>
      <c r="C1741" s="122" t="s">
        <v>2634</v>
      </c>
    </row>
    <row r="1742" spans="2:3" ht="13.5">
      <c r="B1742" s="77" t="s">
        <v>4613</v>
      </c>
      <c r="C1742" s="122" t="s">
        <v>2634</v>
      </c>
    </row>
    <row r="1743" spans="2:3" ht="13.5">
      <c r="B1743" s="77" t="s">
        <v>4614</v>
      </c>
      <c r="C1743" s="122" t="s">
        <v>2635</v>
      </c>
    </row>
    <row r="1744" spans="2:3" ht="13.5">
      <c r="B1744" s="77" t="s">
        <v>4615</v>
      </c>
      <c r="C1744" s="122" t="s">
        <v>2636</v>
      </c>
    </row>
    <row r="1745" spans="2:3" ht="13.5">
      <c r="B1745" s="77" t="s">
        <v>3047</v>
      </c>
      <c r="C1745" s="122" t="s">
        <v>2637</v>
      </c>
    </row>
    <row r="1746" spans="2:3" ht="13.5">
      <c r="B1746" s="77" t="s">
        <v>4616</v>
      </c>
      <c r="C1746" s="122" t="s">
        <v>174</v>
      </c>
    </row>
    <row r="1747" spans="2:3" ht="13.5">
      <c r="B1747" s="77" t="s">
        <v>3048</v>
      </c>
      <c r="C1747" s="122" t="s">
        <v>5176</v>
      </c>
    </row>
    <row r="1748" spans="2:3" ht="13.5">
      <c r="B1748" s="77" t="s">
        <v>175</v>
      </c>
      <c r="C1748" s="122" t="s">
        <v>176</v>
      </c>
    </row>
    <row r="1749" spans="2:3" ht="13.5">
      <c r="B1749" s="77" t="s">
        <v>4897</v>
      </c>
      <c r="C1749" s="122" t="s">
        <v>2638</v>
      </c>
    </row>
    <row r="1750" spans="2:3" ht="13.5">
      <c r="B1750" s="77" t="s">
        <v>4898</v>
      </c>
      <c r="C1750" s="122" t="s">
        <v>2638</v>
      </c>
    </row>
    <row r="1751" spans="2:3" ht="13.5">
      <c r="B1751" s="77" t="s">
        <v>4899</v>
      </c>
      <c r="C1751" s="122" t="s">
        <v>2639</v>
      </c>
    </row>
    <row r="1752" spans="2:3" ht="13.5">
      <c r="B1752" s="77" t="s">
        <v>4617</v>
      </c>
      <c r="C1752" s="122" t="s">
        <v>2640</v>
      </c>
    </row>
    <row r="1753" spans="2:3" ht="13.5">
      <c r="B1753" s="77" t="s">
        <v>4900</v>
      </c>
      <c r="C1753" s="122" t="s">
        <v>2641</v>
      </c>
    </row>
    <row r="1754" spans="2:3" ht="13.5">
      <c r="B1754" s="77" t="s">
        <v>4618</v>
      </c>
      <c r="C1754" s="122" t="s">
        <v>1530</v>
      </c>
    </row>
    <row r="1755" spans="2:3" ht="13.5">
      <c r="B1755" s="77" t="s">
        <v>4619</v>
      </c>
      <c r="C1755" s="122" t="s">
        <v>177</v>
      </c>
    </row>
    <row r="1756" spans="2:3" ht="13.5">
      <c r="B1756" s="77" t="s">
        <v>3049</v>
      </c>
      <c r="C1756" s="122" t="s">
        <v>1531</v>
      </c>
    </row>
    <row r="1757" spans="2:3" ht="13.5">
      <c r="B1757" s="77" t="s">
        <v>3050</v>
      </c>
      <c r="C1757" s="122" t="s">
        <v>1532</v>
      </c>
    </row>
    <row r="1758" spans="2:3" ht="13.5">
      <c r="B1758" s="77" t="s">
        <v>3051</v>
      </c>
      <c r="C1758" s="122" t="s">
        <v>1533</v>
      </c>
    </row>
    <row r="1759" spans="2:3" ht="13.5">
      <c r="B1759" s="77" t="s">
        <v>3052</v>
      </c>
      <c r="C1759" s="122" t="s">
        <v>178</v>
      </c>
    </row>
    <row r="1760" spans="2:3" ht="13.5">
      <c r="B1760" s="77" t="s">
        <v>3053</v>
      </c>
      <c r="C1760" s="122" t="s">
        <v>1535</v>
      </c>
    </row>
    <row r="1761" spans="2:3" ht="13.5">
      <c r="B1761" s="77" t="s">
        <v>3054</v>
      </c>
      <c r="C1761" s="122" t="s">
        <v>1536</v>
      </c>
    </row>
    <row r="1762" spans="2:3" ht="13.5">
      <c r="B1762" s="77" t="s">
        <v>179</v>
      </c>
      <c r="C1762" s="122" t="s">
        <v>180</v>
      </c>
    </row>
    <row r="1763" spans="2:3" ht="13.5">
      <c r="B1763" s="77" t="s">
        <v>181</v>
      </c>
      <c r="C1763" s="122" t="s">
        <v>182</v>
      </c>
    </row>
    <row r="1764" spans="2:3" ht="13.5">
      <c r="B1764" s="77" t="s">
        <v>4620</v>
      </c>
      <c r="C1764" s="122" t="s">
        <v>24</v>
      </c>
    </row>
    <row r="1765" spans="2:3" ht="13.5">
      <c r="B1765" s="77" t="s">
        <v>4621</v>
      </c>
      <c r="C1765" s="122" t="s">
        <v>24</v>
      </c>
    </row>
    <row r="1766" spans="2:3" ht="13.5">
      <c r="B1766" s="77" t="s">
        <v>4622</v>
      </c>
      <c r="C1766" s="122" t="s">
        <v>183</v>
      </c>
    </row>
    <row r="1767" spans="2:3" ht="13.5">
      <c r="B1767" s="77" t="s">
        <v>4901</v>
      </c>
      <c r="C1767" s="122" t="s">
        <v>1537</v>
      </c>
    </row>
    <row r="1768" spans="2:3" ht="13.5">
      <c r="B1768" s="77" t="s">
        <v>4902</v>
      </c>
      <c r="C1768" s="122" t="s">
        <v>1538</v>
      </c>
    </row>
    <row r="1769" spans="2:3" ht="13.5">
      <c r="B1769" s="77" t="s">
        <v>4903</v>
      </c>
      <c r="C1769" s="122" t="s">
        <v>1539</v>
      </c>
    </row>
    <row r="1770" spans="2:3" ht="13.5">
      <c r="B1770" s="77" t="s">
        <v>3055</v>
      </c>
      <c r="C1770" s="122" t="s">
        <v>1540</v>
      </c>
    </row>
    <row r="1771" spans="2:3" ht="13.5">
      <c r="B1771" s="77" t="s">
        <v>3056</v>
      </c>
      <c r="C1771" s="122" t="s">
        <v>1541</v>
      </c>
    </row>
    <row r="1772" spans="2:3" ht="13.5">
      <c r="B1772" s="77" t="s">
        <v>4623</v>
      </c>
      <c r="C1772" s="122" t="s">
        <v>1542</v>
      </c>
    </row>
    <row r="1773" spans="2:3" ht="13.5">
      <c r="B1773" s="77" t="s">
        <v>3057</v>
      </c>
      <c r="C1773" s="122" t="s">
        <v>1543</v>
      </c>
    </row>
    <row r="1774" spans="2:3" ht="13.5">
      <c r="B1774" s="77" t="s">
        <v>184</v>
      </c>
      <c r="C1774" s="122" t="s">
        <v>185</v>
      </c>
    </row>
    <row r="1775" spans="2:3" ht="13.5">
      <c r="B1775" s="77" t="s">
        <v>4904</v>
      </c>
      <c r="C1775" s="122" t="s">
        <v>1544</v>
      </c>
    </row>
    <row r="1776" spans="2:3" ht="13.5">
      <c r="B1776" s="77" t="s">
        <v>4905</v>
      </c>
      <c r="C1776" s="122" t="s">
        <v>1544</v>
      </c>
    </row>
    <row r="1777" spans="2:3" ht="13.5">
      <c r="B1777" s="77" t="s">
        <v>4906</v>
      </c>
      <c r="C1777" s="122" t="s">
        <v>292</v>
      </c>
    </row>
    <row r="1778" spans="2:3" ht="13.5">
      <c r="B1778" s="77" t="s">
        <v>4624</v>
      </c>
      <c r="C1778" s="122" t="s">
        <v>3174</v>
      </c>
    </row>
    <row r="1779" spans="2:3" ht="13.5">
      <c r="B1779" s="77" t="s">
        <v>4625</v>
      </c>
      <c r="C1779" s="122" t="s">
        <v>3174</v>
      </c>
    </row>
    <row r="1780" spans="2:3" ht="13.5">
      <c r="B1780" s="77" t="s">
        <v>4907</v>
      </c>
      <c r="C1780" s="122" t="s">
        <v>2662</v>
      </c>
    </row>
    <row r="1781" spans="2:3" ht="13.5">
      <c r="B1781" s="77" t="s">
        <v>4908</v>
      </c>
      <c r="C1781" s="122" t="s">
        <v>2663</v>
      </c>
    </row>
    <row r="1782" spans="2:3" ht="13.5">
      <c r="B1782" s="77" t="s">
        <v>4909</v>
      </c>
      <c r="C1782" s="122" t="s">
        <v>2664</v>
      </c>
    </row>
    <row r="1783" spans="2:3" ht="13.5">
      <c r="B1783" s="77" t="s">
        <v>4910</v>
      </c>
      <c r="C1783" s="122" t="s">
        <v>2665</v>
      </c>
    </row>
    <row r="1784" spans="2:3" ht="13.5">
      <c r="B1784" s="77" t="s">
        <v>4911</v>
      </c>
      <c r="C1784" s="122" t="s">
        <v>2666</v>
      </c>
    </row>
    <row r="1785" spans="2:3" ht="13.5">
      <c r="B1785" s="77" t="s">
        <v>4912</v>
      </c>
      <c r="C1785" s="122" t="s">
        <v>2667</v>
      </c>
    </row>
    <row r="1786" spans="2:3" ht="13.5">
      <c r="B1786" s="77" t="s">
        <v>3058</v>
      </c>
      <c r="C1786" s="122" t="s">
        <v>2668</v>
      </c>
    </row>
    <row r="1787" spans="2:3" ht="13.5">
      <c r="B1787" s="77" t="s">
        <v>1449</v>
      </c>
      <c r="C1787" s="122" t="s">
        <v>186</v>
      </c>
    </row>
    <row r="1788" spans="2:3" ht="13.5">
      <c r="B1788" s="77" t="s">
        <v>4913</v>
      </c>
      <c r="C1788" s="122" t="s">
        <v>2669</v>
      </c>
    </row>
    <row r="1789" spans="2:3" ht="13.5">
      <c r="B1789" s="77" t="s">
        <v>4914</v>
      </c>
      <c r="C1789" s="122" t="s">
        <v>2670</v>
      </c>
    </row>
    <row r="1790" spans="2:3" ht="13.5">
      <c r="B1790" s="77" t="s">
        <v>4915</v>
      </c>
      <c r="C1790" s="122" t="s">
        <v>2671</v>
      </c>
    </row>
    <row r="1791" spans="2:3" ht="13.5">
      <c r="B1791" s="77" t="s">
        <v>187</v>
      </c>
      <c r="C1791" s="122" t="s">
        <v>188</v>
      </c>
    </row>
    <row r="1792" spans="2:3" ht="13.5">
      <c r="B1792" s="77" t="s">
        <v>4916</v>
      </c>
      <c r="C1792" s="122" t="s">
        <v>2672</v>
      </c>
    </row>
    <row r="1793" spans="2:3" ht="13.5">
      <c r="B1793" s="77" t="s">
        <v>4917</v>
      </c>
      <c r="C1793" s="122" t="s">
        <v>2673</v>
      </c>
    </row>
    <row r="1794" spans="2:3" ht="13.5">
      <c r="B1794" s="77" t="s">
        <v>4918</v>
      </c>
      <c r="C1794" s="122" t="s">
        <v>2674</v>
      </c>
    </row>
    <row r="1795" spans="2:3" ht="13.5">
      <c r="B1795" s="77" t="s">
        <v>189</v>
      </c>
      <c r="C1795" s="122" t="s">
        <v>188</v>
      </c>
    </row>
    <row r="1796" spans="2:3" ht="13.5">
      <c r="B1796" s="77" t="s">
        <v>190</v>
      </c>
      <c r="C1796" s="122" t="s">
        <v>191</v>
      </c>
    </row>
    <row r="1797" spans="2:3" ht="13.5">
      <c r="B1797" s="77" t="s">
        <v>4919</v>
      </c>
      <c r="C1797" s="122" t="s">
        <v>2675</v>
      </c>
    </row>
    <row r="1798" spans="2:3" ht="13.5">
      <c r="B1798" s="77" t="s">
        <v>4920</v>
      </c>
      <c r="C1798" s="122" t="s">
        <v>2676</v>
      </c>
    </row>
    <row r="1799" spans="2:3" ht="13.5">
      <c r="B1799" s="77" t="s">
        <v>4921</v>
      </c>
      <c r="C1799" s="122" t="s">
        <v>2677</v>
      </c>
    </row>
    <row r="1800" spans="2:3" ht="13.5">
      <c r="B1800" s="77" t="s">
        <v>192</v>
      </c>
      <c r="C1800" s="122" t="s">
        <v>193</v>
      </c>
    </row>
    <row r="1801" spans="2:3" ht="13.5">
      <c r="B1801" s="77" t="s">
        <v>194</v>
      </c>
      <c r="C1801" s="122" t="s">
        <v>195</v>
      </c>
    </row>
    <row r="1802" spans="2:3" ht="13.5">
      <c r="B1802" s="77" t="s">
        <v>196</v>
      </c>
      <c r="C1802" s="122" t="s">
        <v>188</v>
      </c>
    </row>
    <row r="1803" spans="2:3" ht="13.5">
      <c r="B1803" s="77" t="s">
        <v>197</v>
      </c>
      <c r="C1803" s="122" t="s">
        <v>833</v>
      </c>
    </row>
    <row r="1804" spans="2:3" ht="13.5">
      <c r="B1804" s="77" t="s">
        <v>4922</v>
      </c>
      <c r="C1804" s="122" t="s">
        <v>2678</v>
      </c>
    </row>
    <row r="1805" spans="2:3" ht="13.5">
      <c r="B1805" s="77" t="s">
        <v>4923</v>
      </c>
      <c r="C1805" s="122" t="s">
        <v>2679</v>
      </c>
    </row>
    <row r="1806" spans="2:3" ht="13.5">
      <c r="B1806" s="77" t="s">
        <v>4924</v>
      </c>
      <c r="C1806" s="122" t="s">
        <v>2680</v>
      </c>
    </row>
    <row r="1807" spans="2:3" ht="13.5">
      <c r="B1807" s="77" t="s">
        <v>1450</v>
      </c>
      <c r="C1807" s="122" t="s">
        <v>188</v>
      </c>
    </row>
    <row r="1808" spans="2:3" ht="13.5">
      <c r="B1808" s="77" t="s">
        <v>4925</v>
      </c>
      <c r="C1808" s="122" t="s">
        <v>2681</v>
      </c>
    </row>
    <row r="1809" spans="2:3" ht="13.5">
      <c r="B1809" s="77" t="s">
        <v>4926</v>
      </c>
      <c r="C1809" s="122" t="s">
        <v>2682</v>
      </c>
    </row>
    <row r="1810" spans="2:3" ht="13.5">
      <c r="B1810" s="77" t="s">
        <v>4927</v>
      </c>
      <c r="C1810" s="122" t="s">
        <v>2683</v>
      </c>
    </row>
    <row r="1811" spans="2:3" ht="13.5">
      <c r="B1811" s="77" t="s">
        <v>3059</v>
      </c>
      <c r="C1811" s="122" t="s">
        <v>2684</v>
      </c>
    </row>
    <row r="1812" spans="2:3" ht="13.5">
      <c r="B1812" s="77" t="s">
        <v>4928</v>
      </c>
      <c r="C1812" s="122" t="s">
        <v>2685</v>
      </c>
    </row>
    <row r="1813" spans="2:3" ht="13.5">
      <c r="B1813" s="77" t="s">
        <v>4931</v>
      </c>
      <c r="C1813" s="122" t="s">
        <v>2686</v>
      </c>
    </row>
    <row r="1814" spans="2:3" ht="13.5">
      <c r="B1814" s="77" t="s">
        <v>4929</v>
      </c>
      <c r="C1814" s="122" t="s">
        <v>2687</v>
      </c>
    </row>
    <row r="1815" spans="2:3" ht="13.5">
      <c r="B1815" s="77" t="s">
        <v>198</v>
      </c>
      <c r="C1815" s="122" t="s">
        <v>199</v>
      </c>
    </row>
    <row r="1816" spans="2:3" ht="13.5">
      <c r="B1816" s="77" t="s">
        <v>4930</v>
      </c>
      <c r="C1816" s="122" t="s">
        <v>200</v>
      </c>
    </row>
    <row r="1817" spans="2:3" ht="13.5">
      <c r="B1817" s="77" t="s">
        <v>4932</v>
      </c>
      <c r="C1817" s="122" t="s">
        <v>201</v>
      </c>
    </row>
    <row r="1818" spans="2:3" ht="13.5">
      <c r="B1818" s="77" t="s">
        <v>4933</v>
      </c>
      <c r="C1818" s="122" t="s">
        <v>202</v>
      </c>
    </row>
    <row r="1819" spans="2:3" ht="13.5">
      <c r="B1819" s="77" t="s">
        <v>203</v>
      </c>
      <c r="C1819" s="122" t="s">
        <v>188</v>
      </c>
    </row>
    <row r="1820" spans="2:3" ht="13.5">
      <c r="B1820" s="77" t="s">
        <v>204</v>
      </c>
      <c r="C1820" s="122" t="s">
        <v>833</v>
      </c>
    </row>
    <row r="1821" spans="2:3" ht="13.5">
      <c r="B1821" s="77" t="s">
        <v>1451</v>
      </c>
      <c r="C1821" s="122" t="s">
        <v>205</v>
      </c>
    </row>
    <row r="1822" spans="2:3" ht="13.5">
      <c r="B1822" s="77" t="s">
        <v>4934</v>
      </c>
      <c r="C1822" s="122" t="s">
        <v>1554</v>
      </c>
    </row>
    <row r="1823" spans="2:3" ht="13.5">
      <c r="B1823" s="77" t="s">
        <v>4935</v>
      </c>
      <c r="C1823" s="122" t="s">
        <v>1555</v>
      </c>
    </row>
    <row r="1824" spans="2:3" ht="13.5">
      <c r="B1824" s="77" t="s">
        <v>4936</v>
      </c>
      <c r="C1824" s="122" t="s">
        <v>1556</v>
      </c>
    </row>
    <row r="1825" spans="2:3" ht="13.5">
      <c r="B1825" s="77" t="s">
        <v>1452</v>
      </c>
      <c r="C1825" s="122" t="s">
        <v>188</v>
      </c>
    </row>
    <row r="1826" spans="2:3" ht="13.5">
      <c r="B1826" s="77" t="s">
        <v>206</v>
      </c>
      <c r="C1826" s="122" t="s">
        <v>207</v>
      </c>
    </row>
    <row r="1827" spans="2:3" ht="13.5">
      <c r="B1827" s="77" t="s">
        <v>4937</v>
      </c>
      <c r="C1827" s="122" t="s">
        <v>1557</v>
      </c>
    </row>
    <row r="1828" spans="2:3" ht="13.5">
      <c r="B1828" s="77" t="s">
        <v>4938</v>
      </c>
      <c r="C1828" s="122" t="s">
        <v>1558</v>
      </c>
    </row>
    <row r="1829" spans="2:3" ht="13.5">
      <c r="B1829" s="77" t="s">
        <v>4939</v>
      </c>
      <c r="C1829" s="122" t="s">
        <v>1559</v>
      </c>
    </row>
    <row r="1830" spans="2:3" ht="13.5">
      <c r="B1830" s="77" t="s">
        <v>4940</v>
      </c>
      <c r="C1830" s="122" t="s">
        <v>1560</v>
      </c>
    </row>
    <row r="1831" spans="2:3" ht="13.5">
      <c r="B1831" s="77" t="s">
        <v>4941</v>
      </c>
      <c r="C1831" s="122" t="s">
        <v>1561</v>
      </c>
    </row>
    <row r="1832" spans="2:3" ht="13.5">
      <c r="B1832" s="77" t="s">
        <v>4942</v>
      </c>
      <c r="C1832" s="122" t="s">
        <v>1562</v>
      </c>
    </row>
    <row r="1833" spans="2:3" ht="13.5">
      <c r="B1833" s="77" t="s">
        <v>208</v>
      </c>
      <c r="C1833" s="122" t="s">
        <v>188</v>
      </c>
    </row>
    <row r="1834" spans="2:3" ht="13.5">
      <c r="B1834" s="77" t="s">
        <v>4943</v>
      </c>
      <c r="C1834" s="122" t="s">
        <v>1563</v>
      </c>
    </row>
    <row r="1835" spans="2:3" ht="13.5">
      <c r="B1835" s="77" t="s">
        <v>4944</v>
      </c>
      <c r="C1835" s="122" t="s">
        <v>1564</v>
      </c>
    </row>
    <row r="1836" spans="2:3" ht="13.5">
      <c r="B1836" s="77" t="s">
        <v>4945</v>
      </c>
      <c r="C1836" s="122" t="s">
        <v>1565</v>
      </c>
    </row>
    <row r="1837" spans="2:3" ht="13.5">
      <c r="B1837" s="77" t="s">
        <v>3060</v>
      </c>
      <c r="C1837" s="122" t="s">
        <v>1566</v>
      </c>
    </row>
    <row r="1838" spans="2:3" ht="13.5">
      <c r="B1838" s="77" t="s">
        <v>209</v>
      </c>
      <c r="C1838" s="122" t="s">
        <v>188</v>
      </c>
    </row>
    <row r="1839" spans="2:3" ht="13.5">
      <c r="B1839" s="77" t="s">
        <v>210</v>
      </c>
      <c r="C1839" s="122" t="s">
        <v>211</v>
      </c>
    </row>
    <row r="1840" spans="2:3" ht="13.5">
      <c r="B1840" s="77" t="s">
        <v>212</v>
      </c>
      <c r="C1840" s="122" t="s">
        <v>213</v>
      </c>
    </row>
    <row r="1841" spans="2:3" ht="13.5">
      <c r="B1841" s="77" t="s">
        <v>4946</v>
      </c>
      <c r="C1841" s="122" t="s">
        <v>1567</v>
      </c>
    </row>
    <row r="1842" spans="2:3" ht="13.5">
      <c r="B1842" s="77" t="s">
        <v>4947</v>
      </c>
      <c r="C1842" s="122" t="s">
        <v>1568</v>
      </c>
    </row>
    <row r="1843" spans="2:3" ht="13.5">
      <c r="B1843" s="77" t="s">
        <v>4948</v>
      </c>
      <c r="C1843" s="122" t="s">
        <v>1569</v>
      </c>
    </row>
    <row r="1844" spans="2:3" ht="13.5">
      <c r="B1844" s="77" t="s">
        <v>214</v>
      </c>
      <c r="C1844" s="122" t="s">
        <v>188</v>
      </c>
    </row>
    <row r="1845" spans="2:3" ht="13.5">
      <c r="B1845" s="77" t="s">
        <v>215</v>
      </c>
      <c r="C1845" s="122" t="s">
        <v>216</v>
      </c>
    </row>
    <row r="1846" spans="2:3" ht="13.5">
      <c r="B1846" s="77" t="s">
        <v>4949</v>
      </c>
      <c r="C1846" s="122" t="s">
        <v>1570</v>
      </c>
    </row>
    <row r="1847" spans="2:3" ht="13.5">
      <c r="B1847" s="77" t="s">
        <v>4950</v>
      </c>
      <c r="C1847" s="122" t="s">
        <v>1571</v>
      </c>
    </row>
    <row r="1848" spans="2:3" ht="13.5">
      <c r="B1848" s="77" t="s">
        <v>4951</v>
      </c>
      <c r="C1848" s="122" t="s">
        <v>1572</v>
      </c>
    </row>
    <row r="1849" spans="2:3" ht="13.5">
      <c r="B1849" s="77" t="s">
        <v>1453</v>
      </c>
      <c r="C1849" s="122" t="s">
        <v>188</v>
      </c>
    </row>
    <row r="1850" spans="2:3" ht="13.5">
      <c r="B1850" s="77" t="s">
        <v>217</v>
      </c>
      <c r="C1850" s="122" t="s">
        <v>218</v>
      </c>
    </row>
    <row r="1851" spans="2:3" ht="13.5">
      <c r="B1851" s="77" t="s">
        <v>3061</v>
      </c>
      <c r="C1851" s="122" t="s">
        <v>1573</v>
      </c>
    </row>
    <row r="1852" spans="2:3" ht="13.5">
      <c r="B1852" s="77" t="s">
        <v>4952</v>
      </c>
      <c r="C1852" s="122" t="s">
        <v>1574</v>
      </c>
    </row>
    <row r="1853" spans="2:3" ht="13.5">
      <c r="B1853" s="77" t="s">
        <v>4953</v>
      </c>
      <c r="C1853" s="122" t="s">
        <v>1575</v>
      </c>
    </row>
    <row r="1854" spans="2:3" ht="13.5">
      <c r="B1854" s="77" t="s">
        <v>4954</v>
      </c>
      <c r="C1854" s="122" t="s">
        <v>1576</v>
      </c>
    </row>
    <row r="1855" spans="2:3" ht="13.5">
      <c r="B1855" s="77" t="s">
        <v>219</v>
      </c>
      <c r="C1855" s="122" t="s">
        <v>188</v>
      </c>
    </row>
    <row r="1856" spans="2:3" ht="13.5">
      <c r="B1856" s="77" t="s">
        <v>4955</v>
      </c>
      <c r="C1856" s="122" t="s">
        <v>1577</v>
      </c>
    </row>
    <row r="1857" spans="2:3" ht="13.5">
      <c r="B1857" s="77" t="s">
        <v>4956</v>
      </c>
      <c r="C1857" s="122" t="s">
        <v>1578</v>
      </c>
    </row>
    <row r="1858" spans="2:3" ht="13.5">
      <c r="B1858" s="77" t="s">
        <v>4957</v>
      </c>
      <c r="C1858" s="122" t="s">
        <v>1579</v>
      </c>
    </row>
    <row r="1859" spans="2:3" ht="13.5">
      <c r="B1859" s="77" t="s">
        <v>220</v>
      </c>
      <c r="C1859" s="122" t="s">
        <v>188</v>
      </c>
    </row>
    <row r="1860" spans="2:3" ht="13.5">
      <c r="B1860" s="77" t="s">
        <v>1454</v>
      </c>
      <c r="C1860" s="122" t="s">
        <v>221</v>
      </c>
    </row>
    <row r="1861" spans="2:3" ht="13.5">
      <c r="B1861" s="77" t="s">
        <v>4958</v>
      </c>
      <c r="C1861" s="122" t="s">
        <v>1580</v>
      </c>
    </row>
    <row r="1862" spans="2:3" ht="13.5">
      <c r="B1862" s="77" t="s">
        <v>4959</v>
      </c>
      <c r="C1862" s="122" t="s">
        <v>1581</v>
      </c>
    </row>
    <row r="1863" spans="2:3" ht="13.5">
      <c r="B1863" s="77" t="s">
        <v>4960</v>
      </c>
      <c r="C1863" s="122" t="s">
        <v>1582</v>
      </c>
    </row>
    <row r="1864" spans="2:3" ht="13.5">
      <c r="B1864" s="77" t="s">
        <v>4961</v>
      </c>
      <c r="C1864" s="122" t="s">
        <v>1583</v>
      </c>
    </row>
    <row r="1865" spans="2:3" ht="13.5">
      <c r="B1865" s="77" t="s">
        <v>4962</v>
      </c>
      <c r="C1865" s="122" t="s">
        <v>1584</v>
      </c>
    </row>
    <row r="1866" spans="2:3" ht="13.5">
      <c r="B1866" s="77" t="s">
        <v>4963</v>
      </c>
      <c r="C1866" s="122" t="s">
        <v>1585</v>
      </c>
    </row>
    <row r="1867" spans="2:3" ht="13.5">
      <c r="B1867" s="77" t="s">
        <v>3062</v>
      </c>
      <c r="C1867" s="122" t="s">
        <v>1586</v>
      </c>
    </row>
    <row r="1868" spans="2:3" ht="13.5">
      <c r="B1868" s="77" t="s">
        <v>1455</v>
      </c>
      <c r="C1868" s="122" t="s">
        <v>222</v>
      </c>
    </row>
    <row r="1869" spans="2:3" ht="13.5">
      <c r="B1869" s="77" t="s">
        <v>4964</v>
      </c>
      <c r="C1869" s="122" t="s">
        <v>1587</v>
      </c>
    </row>
    <row r="1870" spans="2:3" ht="13.5">
      <c r="B1870" s="77" t="s">
        <v>4965</v>
      </c>
      <c r="C1870" s="122" t="s">
        <v>1588</v>
      </c>
    </row>
    <row r="1871" spans="2:3" ht="13.5">
      <c r="B1871" s="77" t="s">
        <v>4966</v>
      </c>
      <c r="C1871" s="122" t="s">
        <v>2703</v>
      </c>
    </row>
    <row r="1872" spans="2:3" ht="13.5">
      <c r="B1872" s="77" t="s">
        <v>3063</v>
      </c>
      <c r="C1872" s="122" t="s">
        <v>2704</v>
      </c>
    </row>
    <row r="1873" spans="2:3" ht="13.5">
      <c r="B1873" s="77" t="s">
        <v>4967</v>
      </c>
      <c r="C1873" s="122" t="s">
        <v>2705</v>
      </c>
    </row>
    <row r="1874" spans="2:3" ht="13.5">
      <c r="B1874" s="77" t="s">
        <v>4968</v>
      </c>
      <c r="C1874" s="122" t="s">
        <v>2706</v>
      </c>
    </row>
    <row r="1875" spans="2:3" ht="13.5">
      <c r="B1875" s="77" t="s">
        <v>4969</v>
      </c>
      <c r="C1875" s="122" t="s">
        <v>2707</v>
      </c>
    </row>
    <row r="1876" spans="2:3" ht="13.5">
      <c r="B1876" s="77" t="s">
        <v>4970</v>
      </c>
      <c r="C1876" s="122" t="s">
        <v>2708</v>
      </c>
    </row>
    <row r="1877" spans="2:3" ht="13.5">
      <c r="B1877" s="77" t="s">
        <v>4971</v>
      </c>
      <c r="C1877" s="122" t="s">
        <v>2709</v>
      </c>
    </row>
    <row r="1878" spans="2:3" ht="13.5">
      <c r="B1878" s="77" t="s">
        <v>4972</v>
      </c>
      <c r="C1878" s="122" t="s">
        <v>2710</v>
      </c>
    </row>
    <row r="1879" spans="2:3" ht="13.5">
      <c r="B1879" s="77" t="s">
        <v>223</v>
      </c>
      <c r="C1879" s="122" t="s">
        <v>188</v>
      </c>
    </row>
    <row r="1880" spans="2:3" ht="13.5">
      <c r="B1880" s="77" t="s">
        <v>4973</v>
      </c>
      <c r="C1880" s="122" t="s">
        <v>2711</v>
      </c>
    </row>
    <row r="1881" spans="2:3" ht="13.5">
      <c r="B1881" s="77" t="s">
        <v>4974</v>
      </c>
      <c r="C1881" s="122" t="s">
        <v>2712</v>
      </c>
    </row>
    <row r="1882" spans="2:3" ht="13.5">
      <c r="B1882" s="77" t="s">
        <v>4975</v>
      </c>
      <c r="C1882" s="122" t="s">
        <v>2713</v>
      </c>
    </row>
    <row r="1883" spans="2:3" ht="13.5">
      <c r="B1883" s="77" t="s">
        <v>224</v>
      </c>
      <c r="C1883" s="122" t="s">
        <v>188</v>
      </c>
    </row>
    <row r="1884" spans="2:3" ht="13.5">
      <c r="B1884" s="77" t="s">
        <v>4976</v>
      </c>
      <c r="C1884" s="122" t="s">
        <v>2714</v>
      </c>
    </row>
    <row r="1885" spans="2:3" ht="13.5">
      <c r="B1885" s="77" t="s">
        <v>4977</v>
      </c>
      <c r="C1885" s="122" t="s">
        <v>2715</v>
      </c>
    </row>
    <row r="1886" spans="2:3" ht="13.5">
      <c r="B1886" s="77" t="s">
        <v>4978</v>
      </c>
      <c r="C1886" s="122" t="s">
        <v>2716</v>
      </c>
    </row>
    <row r="1887" spans="2:3" ht="13.5">
      <c r="B1887" s="77" t="s">
        <v>3064</v>
      </c>
      <c r="C1887" s="122" t="s">
        <v>2717</v>
      </c>
    </row>
    <row r="1888" spans="2:3" ht="13.5">
      <c r="B1888" s="77" t="s">
        <v>4979</v>
      </c>
      <c r="C1888" s="122" t="s">
        <v>2718</v>
      </c>
    </row>
    <row r="1889" spans="2:3" ht="13.5">
      <c r="B1889" s="77" t="s">
        <v>4980</v>
      </c>
      <c r="C1889" s="122" t="s">
        <v>2719</v>
      </c>
    </row>
    <row r="1890" spans="2:3" ht="13.5">
      <c r="B1890" s="77" t="s">
        <v>4981</v>
      </c>
      <c r="C1890" s="122" t="s">
        <v>2720</v>
      </c>
    </row>
    <row r="1891" spans="2:3" ht="13.5">
      <c r="B1891" s="77" t="s">
        <v>3065</v>
      </c>
      <c r="C1891" s="122" t="s">
        <v>188</v>
      </c>
    </row>
    <row r="1892" spans="2:3" ht="13.5">
      <c r="B1892" s="77" t="s">
        <v>3066</v>
      </c>
      <c r="C1892" s="122" t="s">
        <v>2721</v>
      </c>
    </row>
    <row r="1893" spans="2:3" ht="13.5">
      <c r="B1893" s="77" t="s">
        <v>3067</v>
      </c>
      <c r="C1893" s="122" t="s">
        <v>2722</v>
      </c>
    </row>
    <row r="1894" spans="2:3" ht="13.5">
      <c r="B1894" s="77" t="s">
        <v>4982</v>
      </c>
      <c r="C1894" s="122" t="s">
        <v>2723</v>
      </c>
    </row>
    <row r="1895" spans="2:3" ht="13.5">
      <c r="B1895" s="77" t="s">
        <v>4983</v>
      </c>
      <c r="C1895" s="122" t="s">
        <v>2724</v>
      </c>
    </row>
    <row r="1896" spans="2:3" ht="13.5">
      <c r="B1896" s="77" t="s">
        <v>4984</v>
      </c>
      <c r="C1896" s="122" t="s">
        <v>2725</v>
      </c>
    </row>
    <row r="1897" spans="2:3" ht="13.5">
      <c r="B1897" s="77" t="s">
        <v>3068</v>
      </c>
      <c r="C1897" s="122" t="s">
        <v>2726</v>
      </c>
    </row>
    <row r="1898" spans="2:3" ht="13.5">
      <c r="B1898" s="77" t="s">
        <v>3069</v>
      </c>
      <c r="C1898" s="122" t="s">
        <v>2726</v>
      </c>
    </row>
    <row r="1899" spans="2:3" ht="13.5">
      <c r="B1899" s="77" t="s">
        <v>3070</v>
      </c>
      <c r="C1899" s="122" t="s">
        <v>225</v>
      </c>
    </row>
    <row r="1900" spans="2:3" ht="13.5">
      <c r="B1900" s="77" t="s">
        <v>3071</v>
      </c>
      <c r="C1900" s="122" t="s">
        <v>226</v>
      </c>
    </row>
    <row r="1901" spans="2:3" ht="13.5">
      <c r="B1901" s="77" t="s">
        <v>3072</v>
      </c>
      <c r="C1901" s="122" t="s">
        <v>2727</v>
      </c>
    </row>
    <row r="1902" spans="2:3" ht="13.5">
      <c r="B1902" s="77" t="s">
        <v>3073</v>
      </c>
      <c r="C1902" s="122" t="s">
        <v>5208</v>
      </c>
    </row>
    <row r="1903" spans="2:3" ht="13.5">
      <c r="B1903" s="77" t="s">
        <v>3074</v>
      </c>
      <c r="C1903" s="122" t="s">
        <v>3675</v>
      </c>
    </row>
    <row r="1904" spans="2:3" ht="13.5">
      <c r="B1904" s="77" t="s">
        <v>5023</v>
      </c>
      <c r="C1904" s="122" t="s">
        <v>5023</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77" customWidth="1"/>
    <col min="2" max="2" width="20.625" style="0" customWidth="1"/>
  </cols>
  <sheetData>
    <row r="1" spans="1:2" ht="12.75">
      <c r="A1" s="77" t="s">
        <v>751</v>
      </c>
      <c r="B1" s="122" t="s">
        <v>2175</v>
      </c>
    </row>
    <row r="2" spans="1:2" ht="12.75">
      <c r="A2" s="77" t="s">
        <v>752</v>
      </c>
      <c r="B2" s="122" t="s">
        <v>2176</v>
      </c>
    </row>
    <row r="3" spans="1:2" ht="12.75">
      <c r="A3" s="77" t="s">
        <v>753</v>
      </c>
      <c r="B3" s="122" t="s">
        <v>2177</v>
      </c>
    </row>
    <row r="4" spans="1:2" ht="12.75">
      <c r="A4" s="77" t="s">
        <v>754</v>
      </c>
      <c r="B4" s="122" t="s">
        <v>2178</v>
      </c>
    </row>
    <row r="5" spans="1:2" ht="12.75">
      <c r="A5" s="77" t="s">
        <v>755</v>
      </c>
      <c r="B5" s="122" t="s">
        <v>2179</v>
      </c>
    </row>
    <row r="6" spans="1:2" ht="12.75">
      <c r="A6" s="77" t="s">
        <v>756</v>
      </c>
      <c r="B6" s="122" t="s">
        <v>2180</v>
      </c>
    </row>
    <row r="7" spans="1:2" ht="12.75">
      <c r="A7" s="77" t="s">
        <v>757</v>
      </c>
      <c r="B7" s="122" t="s">
        <v>2181</v>
      </c>
    </row>
    <row r="8" spans="1:2" ht="12.75">
      <c r="A8" s="77" t="s">
        <v>758</v>
      </c>
      <c r="B8" s="122" t="s">
        <v>2182</v>
      </c>
    </row>
    <row r="9" spans="1:2" ht="12.75">
      <c r="A9" s="77" t="s">
        <v>759</v>
      </c>
      <c r="B9" s="122" t="s">
        <v>2183</v>
      </c>
    </row>
    <row r="10" spans="1:2" ht="12.75">
      <c r="A10" s="77" t="s">
        <v>760</v>
      </c>
      <c r="B10" s="122" t="s">
        <v>2184</v>
      </c>
    </row>
    <row r="11" spans="1:2" ht="12.75">
      <c r="A11" s="77" t="s">
        <v>761</v>
      </c>
      <c r="B11" s="122" t="s">
        <v>2185</v>
      </c>
    </row>
    <row r="12" spans="1:2" ht="12.75">
      <c r="A12" s="77" t="s">
        <v>762</v>
      </c>
      <c r="B12" s="122" t="s">
        <v>2186</v>
      </c>
    </row>
    <row r="13" spans="1:2" ht="12.75">
      <c r="A13" s="77" t="s">
        <v>763</v>
      </c>
      <c r="B13" s="122" t="s">
        <v>2187</v>
      </c>
    </row>
    <row r="14" spans="1:2" ht="12.75">
      <c r="A14" s="77" t="s">
        <v>764</v>
      </c>
      <c r="B14" s="122" t="s">
        <v>2188</v>
      </c>
    </row>
    <row r="15" spans="1:2" ht="12.75">
      <c r="A15" s="77" t="s">
        <v>765</v>
      </c>
      <c r="B15" s="122" t="s">
        <v>2189</v>
      </c>
    </row>
    <row r="16" spans="1:2" ht="12.75">
      <c r="A16" s="77" t="s">
        <v>766</v>
      </c>
      <c r="B16" s="122" t="s">
        <v>2190</v>
      </c>
    </row>
    <row r="17" spans="1:2" ht="12.75">
      <c r="A17" s="77" t="s">
        <v>767</v>
      </c>
      <c r="B17" s="122" t="s">
        <v>2191</v>
      </c>
    </row>
    <row r="18" spans="1:2" ht="12.75">
      <c r="A18" s="77" t="s">
        <v>768</v>
      </c>
      <c r="B18" s="122" t="s">
        <v>2192</v>
      </c>
    </row>
    <row r="19" spans="1:2" ht="12.75">
      <c r="A19" s="77" t="s">
        <v>769</v>
      </c>
      <c r="B19" s="122" t="s">
        <v>2193</v>
      </c>
    </row>
    <row r="20" spans="1:2" ht="12.75">
      <c r="A20" s="77" t="s">
        <v>770</v>
      </c>
      <c r="B20" s="122" t="s">
        <v>2194</v>
      </c>
    </row>
    <row r="21" spans="1:2" ht="12.75">
      <c r="A21" s="77" t="s">
        <v>771</v>
      </c>
      <c r="B21" s="122" t="s">
        <v>5046</v>
      </c>
    </row>
    <row r="22" spans="1:2" ht="12.75">
      <c r="A22" s="77" t="s">
        <v>772</v>
      </c>
      <c r="B22" s="122" t="s">
        <v>2195</v>
      </c>
    </row>
    <row r="23" spans="1:2" ht="12.75">
      <c r="A23" s="77" t="s">
        <v>773</v>
      </c>
      <c r="B23" s="122" t="s">
        <v>5047</v>
      </c>
    </row>
    <row r="24" spans="1:2" ht="12.75">
      <c r="A24" s="77" t="s">
        <v>774</v>
      </c>
      <c r="B24" s="122" t="s">
        <v>2196</v>
      </c>
    </row>
    <row r="25" spans="1:2" ht="12.75">
      <c r="A25" s="77" t="s">
        <v>775</v>
      </c>
      <c r="B25" s="122" t="s">
        <v>2197</v>
      </c>
    </row>
    <row r="26" spans="1:2" ht="12.75">
      <c r="A26" s="77" t="s">
        <v>776</v>
      </c>
      <c r="B26" s="122" t="s">
        <v>2198</v>
      </c>
    </row>
    <row r="27" spans="1:2" ht="12.75">
      <c r="A27" s="77" t="s">
        <v>777</v>
      </c>
      <c r="B27" s="122" t="s">
        <v>2199</v>
      </c>
    </row>
    <row r="28" spans="1:2" ht="12.75">
      <c r="A28" s="77" t="s">
        <v>778</v>
      </c>
      <c r="B28" s="122" t="s">
        <v>2200</v>
      </c>
    </row>
    <row r="29" spans="1:2" ht="12.75">
      <c r="A29" s="77" t="s">
        <v>779</v>
      </c>
      <c r="B29" s="122" t="s">
        <v>2201</v>
      </c>
    </row>
    <row r="30" spans="1:2" ht="12.75">
      <c r="A30" s="77" t="s">
        <v>780</v>
      </c>
      <c r="B30" s="122" t="s">
        <v>2202</v>
      </c>
    </row>
    <row r="31" spans="1:2" ht="12.75">
      <c r="A31" s="77" t="s">
        <v>781</v>
      </c>
      <c r="B31" s="122" t="s">
        <v>2203</v>
      </c>
    </row>
    <row r="32" spans="1:2" ht="12.75">
      <c r="A32" s="77" t="s">
        <v>782</v>
      </c>
      <c r="B32" s="122" t="s">
        <v>2204</v>
      </c>
    </row>
    <row r="33" spans="1:2" ht="12.75">
      <c r="A33" s="77" t="s">
        <v>783</v>
      </c>
      <c r="B33" s="122" t="s">
        <v>958</v>
      </c>
    </row>
    <row r="34" spans="1:2" ht="12.75">
      <c r="A34" s="77" t="s">
        <v>784</v>
      </c>
      <c r="B34" s="122" t="s">
        <v>959</v>
      </c>
    </row>
    <row r="35" spans="1:2" ht="12.75">
      <c r="A35" s="77" t="s">
        <v>785</v>
      </c>
      <c r="B35" s="122" t="s">
        <v>960</v>
      </c>
    </row>
    <row r="36" spans="1:2" ht="12.75">
      <c r="A36" s="77" t="s">
        <v>786</v>
      </c>
      <c r="B36" s="122" t="s">
        <v>961</v>
      </c>
    </row>
    <row r="37" spans="1:2" ht="12.75">
      <c r="A37" s="77" t="s">
        <v>787</v>
      </c>
      <c r="B37" s="122" t="s">
        <v>962</v>
      </c>
    </row>
    <row r="38" spans="1:2" ht="12.75">
      <c r="A38" s="77" t="s">
        <v>788</v>
      </c>
      <c r="B38" s="122" t="s">
        <v>963</v>
      </c>
    </row>
    <row r="39" spans="1:2" ht="12.75">
      <c r="A39" s="77" t="s">
        <v>789</v>
      </c>
      <c r="B39" s="122" t="s">
        <v>964</v>
      </c>
    </row>
    <row r="40" spans="1:2" ht="12.75">
      <c r="A40" s="77" t="s">
        <v>790</v>
      </c>
      <c r="B40" s="122" t="s">
        <v>965</v>
      </c>
    </row>
    <row r="41" spans="1:2" ht="12.75">
      <c r="A41" s="77" t="s">
        <v>791</v>
      </c>
      <c r="B41" s="122" t="s">
        <v>966</v>
      </c>
    </row>
    <row r="42" spans="1:2" ht="12.75">
      <c r="A42" s="77" t="s">
        <v>792</v>
      </c>
      <c r="B42" s="122" t="s">
        <v>967</v>
      </c>
    </row>
    <row r="43" spans="1:2" ht="12.75">
      <c r="A43" s="77" t="s">
        <v>793</v>
      </c>
      <c r="B43" s="122" t="s">
        <v>968</v>
      </c>
    </row>
    <row r="44" spans="1:2" ht="12.75">
      <c r="A44" s="77" t="s">
        <v>794</v>
      </c>
      <c r="B44" s="122" t="s">
        <v>969</v>
      </c>
    </row>
    <row r="45" spans="1:2" ht="12.75">
      <c r="A45" s="77" t="s">
        <v>795</v>
      </c>
      <c r="B45" s="122" t="s">
        <v>970</v>
      </c>
    </row>
    <row r="46" spans="1:2" ht="12.75">
      <c r="A46" s="77" t="s">
        <v>796</v>
      </c>
      <c r="B46" s="122" t="s">
        <v>5048</v>
      </c>
    </row>
    <row r="47" spans="1:2" ht="12.75">
      <c r="A47" s="77" t="s">
        <v>797</v>
      </c>
      <c r="B47" s="122" t="s">
        <v>971</v>
      </c>
    </row>
    <row r="48" spans="1:2" ht="12.75">
      <c r="A48" s="77" t="s">
        <v>798</v>
      </c>
      <c r="B48" s="122" t="s">
        <v>972</v>
      </c>
    </row>
    <row r="49" spans="1:2" ht="12.75">
      <c r="A49" s="77" t="s">
        <v>799</v>
      </c>
      <c r="B49" s="122" t="s">
        <v>973</v>
      </c>
    </row>
    <row r="50" spans="1:2" ht="12.75">
      <c r="A50" s="77" t="s">
        <v>800</v>
      </c>
      <c r="B50" s="122" t="s">
        <v>974</v>
      </c>
    </row>
    <row r="51" spans="1:2" ht="12.75">
      <c r="A51" s="77" t="s">
        <v>801</v>
      </c>
      <c r="B51" s="122" t="s">
        <v>975</v>
      </c>
    </row>
    <row r="52" spans="1:2" ht="12.75">
      <c r="A52" s="77" t="s">
        <v>802</v>
      </c>
      <c r="B52" s="122" t="s">
        <v>5049</v>
      </c>
    </row>
    <row r="53" spans="1:2" ht="12.75">
      <c r="A53" s="77" t="s">
        <v>803</v>
      </c>
      <c r="B53" s="122" t="s">
        <v>976</v>
      </c>
    </row>
    <row r="54" spans="1:2" ht="12.75">
      <c r="A54" s="77" t="s">
        <v>804</v>
      </c>
      <c r="B54" s="122" t="s">
        <v>977</v>
      </c>
    </row>
    <row r="55" spans="1:2" ht="12.75">
      <c r="A55" s="77" t="s">
        <v>805</v>
      </c>
      <c r="B55" s="122" t="s">
        <v>5050</v>
      </c>
    </row>
    <row r="56" spans="1:2" ht="12.75">
      <c r="A56" s="77" t="s">
        <v>806</v>
      </c>
      <c r="B56" s="122" t="s">
        <v>978</v>
      </c>
    </row>
    <row r="57" spans="1:2" ht="12.75">
      <c r="A57" s="77" t="s">
        <v>807</v>
      </c>
      <c r="B57" s="122" t="s">
        <v>979</v>
      </c>
    </row>
    <row r="58" spans="1:2" ht="12.75">
      <c r="A58" s="77" t="s">
        <v>808</v>
      </c>
      <c r="B58" s="122" t="s">
        <v>980</v>
      </c>
    </row>
    <row r="59" spans="1:2" ht="12.75">
      <c r="A59" s="77" t="s">
        <v>809</v>
      </c>
      <c r="B59" s="122" t="s">
        <v>5051</v>
      </c>
    </row>
    <row r="60" spans="1:2" ht="12.75">
      <c r="A60" s="77" t="s">
        <v>810</v>
      </c>
      <c r="B60" s="122" t="s">
        <v>981</v>
      </c>
    </row>
    <row r="61" spans="1:2" ht="12.75">
      <c r="A61" s="77" t="s">
        <v>811</v>
      </c>
      <c r="B61" s="122" t="s">
        <v>982</v>
      </c>
    </row>
    <row r="62" spans="1:2" ht="12.75">
      <c r="A62" s="77" t="s">
        <v>812</v>
      </c>
      <c r="B62" s="122" t="s">
        <v>5052</v>
      </c>
    </row>
    <row r="63" spans="1:2" ht="12.75">
      <c r="A63" s="77" t="s">
        <v>813</v>
      </c>
      <c r="B63" s="122" t="s">
        <v>3400</v>
      </c>
    </row>
    <row r="64" spans="1:2" ht="12.75">
      <c r="A64" s="77" t="s">
        <v>814</v>
      </c>
      <c r="B64" s="122" t="s">
        <v>983</v>
      </c>
    </row>
    <row r="65" spans="1:2" ht="12.75">
      <c r="A65" s="77" t="s">
        <v>815</v>
      </c>
      <c r="B65" s="122" t="s">
        <v>984</v>
      </c>
    </row>
    <row r="66" spans="1:2" ht="12.75">
      <c r="A66" s="77" t="s">
        <v>816</v>
      </c>
      <c r="B66" s="122" t="s">
        <v>985</v>
      </c>
    </row>
    <row r="67" spans="1:2" ht="12.75">
      <c r="A67" s="77" t="s">
        <v>817</v>
      </c>
      <c r="B67" s="122" t="s">
        <v>986</v>
      </c>
    </row>
    <row r="68" spans="1:2" ht="12.75">
      <c r="A68" s="77" t="s">
        <v>818</v>
      </c>
      <c r="B68" s="122" t="s">
        <v>987</v>
      </c>
    </row>
    <row r="69" spans="1:2" ht="12.75">
      <c r="A69" s="77" t="s">
        <v>819</v>
      </c>
      <c r="B69" s="122" t="s">
        <v>988</v>
      </c>
    </row>
    <row r="70" spans="1:2" ht="12.75">
      <c r="A70" s="77" t="s">
        <v>820</v>
      </c>
      <c r="B70" s="122" t="s">
        <v>988</v>
      </c>
    </row>
    <row r="71" spans="1:2" ht="12.75">
      <c r="A71" s="77" t="s">
        <v>821</v>
      </c>
      <c r="B71" s="122" t="s">
        <v>989</v>
      </c>
    </row>
    <row r="72" spans="1:2" ht="12.75">
      <c r="A72" s="77" t="s">
        <v>822</v>
      </c>
      <c r="B72" s="122" t="s">
        <v>990</v>
      </c>
    </row>
    <row r="73" spans="1:2" ht="12.75">
      <c r="A73" s="77" t="s">
        <v>823</v>
      </c>
      <c r="B73" s="122" t="s">
        <v>990</v>
      </c>
    </row>
    <row r="74" spans="1:2" ht="12.75">
      <c r="A74" s="77" t="s">
        <v>824</v>
      </c>
      <c r="B74" s="122" t="s">
        <v>991</v>
      </c>
    </row>
    <row r="75" spans="1:2" ht="12.75">
      <c r="A75" s="77" t="s">
        <v>825</v>
      </c>
      <c r="B75" s="122" t="s">
        <v>992</v>
      </c>
    </row>
    <row r="76" spans="1:2" ht="12.75">
      <c r="A76" s="77" t="s">
        <v>826</v>
      </c>
      <c r="B76" s="122" t="s">
        <v>993</v>
      </c>
    </row>
    <row r="77" spans="1:2" ht="12.75">
      <c r="A77" s="77" t="s">
        <v>827</v>
      </c>
      <c r="B77" s="122" t="s">
        <v>994</v>
      </c>
    </row>
    <row r="78" spans="1:2" ht="12.75">
      <c r="A78" s="77" t="s">
        <v>828</v>
      </c>
      <c r="B78" s="122" t="s">
        <v>995</v>
      </c>
    </row>
    <row r="79" spans="1:2" ht="12.75">
      <c r="A79" s="77" t="s">
        <v>829</v>
      </c>
      <c r="B79" s="122" t="s">
        <v>995</v>
      </c>
    </row>
    <row r="80" spans="1:2" ht="12.75">
      <c r="A80" s="77" t="s">
        <v>830</v>
      </c>
      <c r="B80" s="122" t="s">
        <v>996</v>
      </c>
    </row>
    <row r="81" spans="1:2" ht="12.75">
      <c r="A81" s="77" t="s">
        <v>1967</v>
      </c>
      <c r="B81" s="122" t="s">
        <v>3522</v>
      </c>
    </row>
    <row r="82" spans="1:2" ht="12.75">
      <c r="A82" s="77" t="s">
        <v>1968</v>
      </c>
      <c r="B82" s="122" t="s">
        <v>997</v>
      </c>
    </row>
    <row r="83" spans="1:2" ht="12.75">
      <c r="A83" s="77" t="s">
        <v>1969</v>
      </c>
      <c r="B83" s="122" t="s">
        <v>998</v>
      </c>
    </row>
    <row r="84" spans="1:2" ht="12.75">
      <c r="A84" s="77" t="s">
        <v>1970</v>
      </c>
      <c r="B84" s="122" t="s">
        <v>998</v>
      </c>
    </row>
    <row r="85" spans="1:2" ht="12.75">
      <c r="A85" s="77" t="s">
        <v>1971</v>
      </c>
      <c r="B85" s="122" t="s">
        <v>999</v>
      </c>
    </row>
    <row r="86" spans="1:2" ht="12.75">
      <c r="A86" s="77" t="s">
        <v>1972</v>
      </c>
      <c r="B86" s="122" t="s">
        <v>1000</v>
      </c>
    </row>
    <row r="87" spans="1:2" ht="12.75">
      <c r="A87" s="77" t="s">
        <v>1973</v>
      </c>
      <c r="B87" s="122" t="s">
        <v>1001</v>
      </c>
    </row>
    <row r="88" spans="1:2" ht="12.75">
      <c r="A88" s="77" t="s">
        <v>1974</v>
      </c>
      <c r="B88" s="122" t="s">
        <v>1002</v>
      </c>
    </row>
    <row r="89" spans="1:2" ht="12.75">
      <c r="A89" s="77" t="s">
        <v>1975</v>
      </c>
      <c r="B89" s="122" t="s">
        <v>1003</v>
      </c>
    </row>
    <row r="90" spans="1:2" ht="12.75">
      <c r="A90" s="77" t="s">
        <v>1976</v>
      </c>
      <c r="B90" s="122" t="s">
        <v>1004</v>
      </c>
    </row>
    <row r="91" spans="1:2" ht="12.75">
      <c r="A91" s="77" t="s">
        <v>1977</v>
      </c>
      <c r="B91" s="122" t="s">
        <v>1005</v>
      </c>
    </row>
    <row r="92" spans="1:2" ht="12.75">
      <c r="A92" s="77" t="s">
        <v>1978</v>
      </c>
      <c r="B92" s="122" t="s">
        <v>1006</v>
      </c>
    </row>
    <row r="93" spans="1:2" ht="12.75">
      <c r="A93" s="77" t="s">
        <v>1979</v>
      </c>
      <c r="B93" s="122" t="s">
        <v>1007</v>
      </c>
    </row>
    <row r="94" spans="1:2" ht="12.75">
      <c r="A94" s="77" t="s">
        <v>1980</v>
      </c>
      <c r="B94" s="122" t="s">
        <v>1008</v>
      </c>
    </row>
    <row r="95" spans="1:2" ht="12.75">
      <c r="A95" s="77" t="s">
        <v>1981</v>
      </c>
      <c r="B95" s="122" t="s">
        <v>5053</v>
      </c>
    </row>
    <row r="96" spans="1:2" ht="12.75">
      <c r="A96" s="77" t="s">
        <v>1982</v>
      </c>
      <c r="B96" s="122" t="s">
        <v>5054</v>
      </c>
    </row>
    <row r="97" spans="1:2" ht="12.75">
      <c r="A97" s="77" t="s">
        <v>1983</v>
      </c>
      <c r="B97" s="122" t="s">
        <v>1792</v>
      </c>
    </row>
    <row r="98" spans="1:2" ht="12.75">
      <c r="A98" s="77" t="s">
        <v>1984</v>
      </c>
      <c r="B98" s="122" t="s">
        <v>5055</v>
      </c>
    </row>
    <row r="99" spans="1:2" ht="12.75">
      <c r="A99" s="77" t="s">
        <v>1985</v>
      </c>
      <c r="B99" s="122" t="s">
        <v>1009</v>
      </c>
    </row>
    <row r="100" spans="1:2" ht="12.75">
      <c r="A100" s="77" t="s">
        <v>1986</v>
      </c>
      <c r="B100" s="122" t="s">
        <v>1010</v>
      </c>
    </row>
    <row r="101" spans="1:2" ht="12.75">
      <c r="A101" s="77" t="s">
        <v>1987</v>
      </c>
      <c r="B101" s="122" t="s">
        <v>1793</v>
      </c>
    </row>
    <row r="102" spans="1:2" ht="12.75">
      <c r="A102" s="77" t="s">
        <v>1988</v>
      </c>
      <c r="B102" s="122" t="s">
        <v>1011</v>
      </c>
    </row>
    <row r="103" spans="1:2" ht="12.75">
      <c r="A103" s="77" t="s">
        <v>1989</v>
      </c>
      <c r="B103" s="122" t="s">
        <v>1012</v>
      </c>
    </row>
    <row r="104" spans="1:2" ht="12.75">
      <c r="A104" s="77" t="s">
        <v>1013</v>
      </c>
      <c r="B104" s="122" t="s">
        <v>1014</v>
      </c>
    </row>
    <row r="105" spans="1:2" ht="12.75">
      <c r="A105" s="77" t="s">
        <v>1990</v>
      </c>
      <c r="B105" s="122" t="s">
        <v>1015</v>
      </c>
    </row>
    <row r="106" spans="1:2" ht="12.75">
      <c r="A106" s="77" t="s">
        <v>1991</v>
      </c>
      <c r="B106" s="122" t="s">
        <v>1016</v>
      </c>
    </row>
    <row r="107" spans="1:2" ht="12.75">
      <c r="A107" s="77" t="s">
        <v>1992</v>
      </c>
      <c r="B107" s="122" t="s">
        <v>1017</v>
      </c>
    </row>
    <row r="108" spans="1:2" ht="12.75">
      <c r="A108" s="77" t="s">
        <v>1993</v>
      </c>
      <c r="B108" s="122" t="s">
        <v>1018</v>
      </c>
    </row>
    <row r="109" spans="1:2" ht="12.75">
      <c r="A109" s="77" t="s">
        <v>1994</v>
      </c>
      <c r="B109" s="122" t="s">
        <v>1019</v>
      </c>
    </row>
    <row r="110" spans="1:2" ht="12.75">
      <c r="A110" s="77" t="s">
        <v>1995</v>
      </c>
      <c r="B110" s="122" t="s">
        <v>1020</v>
      </c>
    </row>
    <row r="111" spans="1:2" ht="12.75">
      <c r="A111" s="77" t="s">
        <v>1996</v>
      </c>
      <c r="B111" s="122" t="s">
        <v>1021</v>
      </c>
    </row>
    <row r="112" spans="1:2" ht="12.75">
      <c r="A112" s="77" t="s">
        <v>1997</v>
      </c>
      <c r="B112" s="122" t="s">
        <v>1022</v>
      </c>
    </row>
    <row r="113" spans="1:2" ht="12.75">
      <c r="A113" s="77" t="s">
        <v>1998</v>
      </c>
      <c r="B113" s="122" t="s">
        <v>1023</v>
      </c>
    </row>
    <row r="114" spans="1:2" ht="12.75">
      <c r="A114" s="77" t="s">
        <v>1999</v>
      </c>
      <c r="B114" s="122" t="s">
        <v>1024</v>
      </c>
    </row>
    <row r="115" spans="1:2" ht="12.75">
      <c r="A115" s="77" t="s">
        <v>2000</v>
      </c>
      <c r="B115" s="122" t="s">
        <v>4001</v>
      </c>
    </row>
    <row r="116" spans="1:2" ht="12.75">
      <c r="A116" s="77" t="s">
        <v>2001</v>
      </c>
      <c r="B116" s="122" t="s">
        <v>1025</v>
      </c>
    </row>
    <row r="117" spans="1:2" ht="12.75">
      <c r="A117" s="77" t="s">
        <v>2002</v>
      </c>
      <c r="B117" s="122" t="s">
        <v>1026</v>
      </c>
    </row>
    <row r="118" spans="1:2" ht="12.75">
      <c r="A118" s="77" t="s">
        <v>2003</v>
      </c>
      <c r="B118" s="122" t="s">
        <v>1027</v>
      </c>
    </row>
    <row r="119" spans="1:2" ht="12.75">
      <c r="A119" s="77" t="s">
        <v>2004</v>
      </c>
      <c r="B119" s="122" t="s">
        <v>1028</v>
      </c>
    </row>
    <row r="120" spans="1:2" ht="12.75">
      <c r="A120" s="77" t="s">
        <v>2005</v>
      </c>
      <c r="B120" s="122" t="s">
        <v>1029</v>
      </c>
    </row>
    <row r="121" spans="1:2" ht="12.75">
      <c r="A121" s="77" t="s">
        <v>2006</v>
      </c>
      <c r="B121" s="122" t="s">
        <v>1030</v>
      </c>
    </row>
    <row r="122" spans="1:2" ht="12.75">
      <c r="A122" s="77" t="s">
        <v>2007</v>
      </c>
      <c r="B122" s="122" t="s">
        <v>1031</v>
      </c>
    </row>
    <row r="123" spans="1:2" ht="12.75">
      <c r="A123" s="77" t="s">
        <v>2008</v>
      </c>
      <c r="B123" s="122" t="s">
        <v>5056</v>
      </c>
    </row>
    <row r="124" spans="1:2" ht="12.75">
      <c r="A124" s="77" t="s">
        <v>2009</v>
      </c>
      <c r="B124" s="122" t="s">
        <v>1032</v>
      </c>
    </row>
    <row r="125" spans="1:2" ht="12.75">
      <c r="A125" s="77" t="s">
        <v>2010</v>
      </c>
      <c r="B125" s="122" t="s">
        <v>1033</v>
      </c>
    </row>
    <row r="126" spans="1:2" ht="12.75">
      <c r="A126" s="77" t="s">
        <v>2011</v>
      </c>
      <c r="B126" s="122" t="s">
        <v>1034</v>
      </c>
    </row>
    <row r="127" spans="1:2" ht="12.75">
      <c r="A127" s="77" t="s">
        <v>2012</v>
      </c>
      <c r="B127" s="122" t="s">
        <v>1035</v>
      </c>
    </row>
    <row r="128" spans="1:2" ht="12.75">
      <c r="A128" s="77" t="s">
        <v>2013</v>
      </c>
      <c r="B128" s="122" t="s">
        <v>1036</v>
      </c>
    </row>
    <row r="129" spans="1:2" ht="12.75">
      <c r="A129" s="77" t="s">
        <v>2014</v>
      </c>
      <c r="B129" s="122" t="s">
        <v>1037</v>
      </c>
    </row>
    <row r="130" spans="1:2" ht="12.75">
      <c r="A130" s="77" t="s">
        <v>2015</v>
      </c>
      <c r="B130" s="122" t="s">
        <v>2643</v>
      </c>
    </row>
    <row r="131" spans="1:2" ht="12.75">
      <c r="A131" s="77" t="s">
        <v>2016</v>
      </c>
      <c r="B131" s="122" t="s">
        <v>1038</v>
      </c>
    </row>
    <row r="132" spans="1:2" ht="12.75">
      <c r="A132" s="77" t="s">
        <v>2017</v>
      </c>
      <c r="B132" s="122" t="s">
        <v>1039</v>
      </c>
    </row>
    <row r="133" spans="1:2" ht="12.75">
      <c r="A133" s="77" t="s">
        <v>2018</v>
      </c>
      <c r="B133" s="122" t="s">
        <v>1040</v>
      </c>
    </row>
    <row r="134" spans="1:2" ht="12.75">
      <c r="A134" s="77" t="s">
        <v>2019</v>
      </c>
      <c r="B134" s="122" t="s">
        <v>1041</v>
      </c>
    </row>
    <row r="135" spans="1:2" ht="12.75">
      <c r="A135" s="77" t="s">
        <v>2020</v>
      </c>
      <c r="B135" s="122" t="s">
        <v>1042</v>
      </c>
    </row>
    <row r="136" spans="1:2" ht="12.75">
      <c r="A136" s="77" t="s">
        <v>2021</v>
      </c>
      <c r="B136" s="122" t="s">
        <v>1043</v>
      </c>
    </row>
    <row r="137" spans="1:2" ht="12.75">
      <c r="A137" s="77" t="s">
        <v>2022</v>
      </c>
      <c r="B137" s="122" t="s">
        <v>1044</v>
      </c>
    </row>
    <row r="138" spans="1:2" ht="12.75">
      <c r="A138" s="77" t="s">
        <v>2023</v>
      </c>
      <c r="B138" s="122" t="s">
        <v>1045</v>
      </c>
    </row>
    <row r="139" spans="1:2" ht="12.75">
      <c r="A139" s="77" t="s">
        <v>2024</v>
      </c>
      <c r="B139" s="122" t="s">
        <v>1046</v>
      </c>
    </row>
    <row r="140" spans="1:2" ht="12.75">
      <c r="A140" s="77" t="s">
        <v>2025</v>
      </c>
      <c r="B140" s="122" t="s">
        <v>1047</v>
      </c>
    </row>
    <row r="141" spans="1:2" ht="12.75">
      <c r="A141" s="77" t="s">
        <v>2026</v>
      </c>
      <c r="B141" s="122" t="s">
        <v>1048</v>
      </c>
    </row>
    <row r="142" spans="1:2" ht="12.75">
      <c r="A142" s="77" t="s">
        <v>2027</v>
      </c>
      <c r="B142" s="122" t="s">
        <v>5057</v>
      </c>
    </row>
    <row r="143" spans="1:2" ht="12.75">
      <c r="A143" s="77" t="s">
        <v>2028</v>
      </c>
      <c r="B143" s="122" t="s">
        <v>1049</v>
      </c>
    </row>
    <row r="144" spans="1:2" ht="12.75">
      <c r="A144" s="77" t="s">
        <v>2029</v>
      </c>
      <c r="B144" s="122" t="s">
        <v>1050</v>
      </c>
    </row>
    <row r="145" spans="1:2" ht="12.75">
      <c r="A145" s="77" t="s">
        <v>2030</v>
      </c>
      <c r="B145" s="122" t="s">
        <v>1051</v>
      </c>
    </row>
    <row r="146" spans="1:2" ht="12.75">
      <c r="A146" s="77" t="s">
        <v>2031</v>
      </c>
      <c r="B146" s="122" t="s">
        <v>1052</v>
      </c>
    </row>
    <row r="147" spans="1:2" ht="12.75">
      <c r="A147" s="77" t="s">
        <v>2032</v>
      </c>
      <c r="B147" s="122" t="s">
        <v>1053</v>
      </c>
    </row>
    <row r="148" spans="1:2" ht="12.75">
      <c r="A148" s="77" t="s">
        <v>2033</v>
      </c>
      <c r="B148" s="122" t="s">
        <v>1054</v>
      </c>
    </row>
    <row r="149" spans="1:2" ht="12.75">
      <c r="A149" s="77" t="s">
        <v>2034</v>
      </c>
      <c r="B149" s="122" t="s">
        <v>1055</v>
      </c>
    </row>
    <row r="150" spans="1:2" ht="12.75">
      <c r="A150" s="77" t="s">
        <v>2035</v>
      </c>
      <c r="B150" s="122" t="s">
        <v>1056</v>
      </c>
    </row>
    <row r="151" spans="1:2" ht="12.75">
      <c r="A151" s="77" t="s">
        <v>2036</v>
      </c>
      <c r="B151" s="122" t="s">
        <v>1057</v>
      </c>
    </row>
    <row r="152" spans="1:2" ht="12.75">
      <c r="A152" s="77" t="s">
        <v>2037</v>
      </c>
      <c r="B152" s="122" t="s">
        <v>1058</v>
      </c>
    </row>
    <row r="153" spans="1:2" ht="12.75">
      <c r="A153" s="77" t="s">
        <v>2038</v>
      </c>
      <c r="B153" s="122" t="s">
        <v>5058</v>
      </c>
    </row>
    <row r="154" spans="1:2" ht="12.75">
      <c r="A154" s="77" t="s">
        <v>2039</v>
      </c>
      <c r="B154" s="122" t="s">
        <v>1059</v>
      </c>
    </row>
    <row r="155" spans="1:2" ht="12.75">
      <c r="A155" s="77" t="s">
        <v>2040</v>
      </c>
      <c r="B155" s="122" t="s">
        <v>1060</v>
      </c>
    </row>
    <row r="156" spans="1:2" ht="12.75">
      <c r="A156" s="77" t="s">
        <v>2041</v>
      </c>
      <c r="B156" s="122" t="s">
        <v>1061</v>
      </c>
    </row>
    <row r="157" spans="1:2" ht="12.75">
      <c r="A157" s="77" t="s">
        <v>2042</v>
      </c>
      <c r="B157" s="122" t="s">
        <v>1062</v>
      </c>
    </row>
    <row r="158" spans="1:2" ht="12.75">
      <c r="A158" s="77" t="s">
        <v>2043</v>
      </c>
      <c r="B158" s="122" t="s">
        <v>5059</v>
      </c>
    </row>
    <row r="159" spans="1:2" ht="12.75">
      <c r="A159" s="77" t="s">
        <v>2044</v>
      </c>
      <c r="B159" s="122" t="s">
        <v>5060</v>
      </c>
    </row>
    <row r="160" spans="1:2" ht="12.75">
      <c r="A160" s="77" t="s">
        <v>2045</v>
      </c>
      <c r="B160" s="122" t="s">
        <v>1063</v>
      </c>
    </row>
    <row r="161" spans="1:2" ht="12.75">
      <c r="A161" s="77" t="s">
        <v>2046</v>
      </c>
      <c r="B161" s="122" t="s">
        <v>1064</v>
      </c>
    </row>
    <row r="162" spans="1:2" ht="12.75">
      <c r="A162" s="77" t="s">
        <v>2047</v>
      </c>
      <c r="B162" s="122" t="s">
        <v>1065</v>
      </c>
    </row>
    <row r="163" spans="1:2" ht="12.75">
      <c r="A163" s="77" t="s">
        <v>2048</v>
      </c>
      <c r="B163" s="122" t="s">
        <v>1066</v>
      </c>
    </row>
    <row r="164" spans="1:2" ht="12.75">
      <c r="A164" s="77" t="s">
        <v>2049</v>
      </c>
      <c r="B164" s="122" t="s">
        <v>1067</v>
      </c>
    </row>
    <row r="165" spans="1:2" ht="12.75">
      <c r="A165" s="77" t="s">
        <v>2050</v>
      </c>
      <c r="B165" s="122" t="s">
        <v>1068</v>
      </c>
    </row>
    <row r="166" spans="1:2" ht="12.75">
      <c r="A166" s="77" t="s">
        <v>2051</v>
      </c>
      <c r="B166" s="122" t="s">
        <v>5061</v>
      </c>
    </row>
    <row r="167" spans="1:2" ht="12.75">
      <c r="A167" s="77" t="s">
        <v>2052</v>
      </c>
      <c r="B167" s="122" t="s">
        <v>5062</v>
      </c>
    </row>
    <row r="168" spans="1:2" ht="12.75">
      <c r="A168" s="77" t="s">
        <v>2053</v>
      </c>
      <c r="B168" s="122" t="s">
        <v>5063</v>
      </c>
    </row>
    <row r="169" spans="1:2" ht="12.75">
      <c r="A169" s="77" t="s">
        <v>2054</v>
      </c>
      <c r="B169" s="122" t="s">
        <v>5064</v>
      </c>
    </row>
    <row r="170" spans="1:2" ht="12.75">
      <c r="A170" s="77" t="s">
        <v>2055</v>
      </c>
      <c r="B170" s="122" t="s">
        <v>1069</v>
      </c>
    </row>
    <row r="171" spans="1:2" ht="12.75">
      <c r="A171" s="77" t="s">
        <v>2056</v>
      </c>
      <c r="B171" s="122" t="s">
        <v>1070</v>
      </c>
    </row>
    <row r="172" spans="1:2" ht="12.75">
      <c r="A172" s="77" t="s">
        <v>2057</v>
      </c>
      <c r="B172" s="122" t="s">
        <v>1071</v>
      </c>
    </row>
    <row r="173" spans="1:2" ht="12.75">
      <c r="A173" s="77" t="s">
        <v>2058</v>
      </c>
      <c r="B173" s="122" t="s">
        <v>1072</v>
      </c>
    </row>
    <row r="174" spans="1:2" ht="12.75">
      <c r="A174" s="77" t="s">
        <v>2059</v>
      </c>
      <c r="B174" s="122" t="s">
        <v>1073</v>
      </c>
    </row>
    <row r="175" spans="1:2" ht="12.75">
      <c r="A175" s="77" t="s">
        <v>2060</v>
      </c>
      <c r="B175" s="122" t="s">
        <v>1074</v>
      </c>
    </row>
    <row r="176" spans="1:2" ht="12.75">
      <c r="A176" s="77" t="s">
        <v>2061</v>
      </c>
      <c r="B176" s="122" t="s">
        <v>1075</v>
      </c>
    </row>
    <row r="177" spans="1:2" ht="12.75">
      <c r="A177" s="77" t="s">
        <v>2062</v>
      </c>
      <c r="B177" s="122" t="s">
        <v>4001</v>
      </c>
    </row>
    <row r="178" spans="1:2" ht="12.75">
      <c r="A178" s="77" t="s">
        <v>2063</v>
      </c>
      <c r="B178" s="122" t="s">
        <v>1034</v>
      </c>
    </row>
    <row r="179" spans="1:2" ht="12.75">
      <c r="A179" s="77" t="s">
        <v>2064</v>
      </c>
      <c r="B179" s="122" t="s">
        <v>1076</v>
      </c>
    </row>
    <row r="180" spans="1:2" ht="12.75">
      <c r="A180" s="77" t="s">
        <v>2065</v>
      </c>
      <c r="B180" s="122" t="s">
        <v>1077</v>
      </c>
    </row>
    <row r="181" spans="1:2" ht="12.75">
      <c r="A181" s="77" t="s">
        <v>2066</v>
      </c>
      <c r="B181" s="122" t="s">
        <v>1078</v>
      </c>
    </row>
    <row r="182" spans="1:2" ht="12.75">
      <c r="A182" s="77" t="s">
        <v>2067</v>
      </c>
      <c r="B182" s="122" t="s">
        <v>1079</v>
      </c>
    </row>
    <row r="183" spans="1:2" ht="12.75">
      <c r="A183" s="77" t="s">
        <v>2068</v>
      </c>
      <c r="B183" s="122" t="s">
        <v>1080</v>
      </c>
    </row>
    <row r="184" spans="1:2" ht="12.75">
      <c r="A184" s="77" t="s">
        <v>2069</v>
      </c>
      <c r="B184" s="122" t="s">
        <v>1081</v>
      </c>
    </row>
    <row r="185" spans="1:2" ht="12.75">
      <c r="A185" s="77" t="s">
        <v>2070</v>
      </c>
      <c r="B185" s="122" t="s">
        <v>1082</v>
      </c>
    </row>
    <row r="186" spans="1:2" ht="12.75">
      <c r="A186" s="77" t="s">
        <v>2071</v>
      </c>
      <c r="B186" s="122" t="s">
        <v>1083</v>
      </c>
    </row>
    <row r="187" spans="1:2" ht="12.75">
      <c r="A187" s="77" t="s">
        <v>2072</v>
      </c>
      <c r="B187" s="122" t="s">
        <v>1084</v>
      </c>
    </row>
    <row r="188" spans="1:2" ht="12.75">
      <c r="A188" s="77" t="s">
        <v>2073</v>
      </c>
      <c r="B188" s="122" t="s">
        <v>5065</v>
      </c>
    </row>
    <row r="189" spans="1:2" ht="12.75">
      <c r="A189" s="77" t="s">
        <v>2074</v>
      </c>
      <c r="B189" s="122" t="s">
        <v>1085</v>
      </c>
    </row>
    <row r="190" spans="1:2" ht="12.75">
      <c r="A190" s="77" t="s">
        <v>2075</v>
      </c>
      <c r="B190" s="122" t="s">
        <v>5066</v>
      </c>
    </row>
    <row r="191" spans="1:2" ht="12.75">
      <c r="A191" s="77" t="s">
        <v>2076</v>
      </c>
      <c r="B191" s="122" t="s">
        <v>1086</v>
      </c>
    </row>
    <row r="192" spans="1:2" ht="12.75">
      <c r="A192" s="77" t="s">
        <v>2077</v>
      </c>
      <c r="B192" s="122" t="s">
        <v>1087</v>
      </c>
    </row>
    <row r="193" spans="1:2" ht="12.75">
      <c r="A193" s="77" t="s">
        <v>2078</v>
      </c>
      <c r="B193" s="122" t="s">
        <v>1088</v>
      </c>
    </row>
    <row r="194" spans="1:2" ht="12.75">
      <c r="A194" s="77" t="s">
        <v>2079</v>
      </c>
      <c r="B194" s="122" t="s">
        <v>1089</v>
      </c>
    </row>
    <row r="195" spans="1:2" ht="12.75">
      <c r="A195" s="77" t="s">
        <v>2080</v>
      </c>
      <c r="B195" s="122" t="s">
        <v>1090</v>
      </c>
    </row>
    <row r="196" spans="1:2" ht="12.75">
      <c r="A196" s="77" t="s">
        <v>2081</v>
      </c>
      <c r="B196" s="122" t="s">
        <v>5067</v>
      </c>
    </row>
    <row r="197" spans="1:2" ht="12.75">
      <c r="A197" s="77" t="s">
        <v>2082</v>
      </c>
      <c r="B197" s="122" t="s">
        <v>1091</v>
      </c>
    </row>
    <row r="198" spans="1:2" ht="12.75">
      <c r="A198" s="77" t="s">
        <v>2083</v>
      </c>
      <c r="B198" s="122" t="s">
        <v>3198</v>
      </c>
    </row>
    <row r="199" spans="1:2" ht="12.75">
      <c r="A199" s="77" t="s">
        <v>2084</v>
      </c>
      <c r="B199" s="122" t="s">
        <v>1092</v>
      </c>
    </row>
    <row r="200" spans="1:2" ht="12.75">
      <c r="A200" s="77" t="s">
        <v>2085</v>
      </c>
      <c r="B200" s="122" t="s">
        <v>5068</v>
      </c>
    </row>
    <row r="201" spans="1:2" ht="12.75">
      <c r="A201" s="77" t="s">
        <v>2086</v>
      </c>
      <c r="B201" s="122" t="s">
        <v>1093</v>
      </c>
    </row>
    <row r="202" spans="1:2" ht="12.75">
      <c r="A202" s="77" t="s">
        <v>2087</v>
      </c>
      <c r="B202" s="122" t="s">
        <v>2688</v>
      </c>
    </row>
    <row r="203" spans="1:2" ht="12.75">
      <c r="A203" s="77" t="s">
        <v>2088</v>
      </c>
      <c r="B203" s="122" t="s">
        <v>1094</v>
      </c>
    </row>
    <row r="204" spans="1:2" ht="12.75">
      <c r="A204" s="77" t="s">
        <v>2089</v>
      </c>
      <c r="B204" s="122" t="s">
        <v>1095</v>
      </c>
    </row>
    <row r="205" spans="1:2" ht="12.75">
      <c r="A205" s="77" t="s">
        <v>2090</v>
      </c>
      <c r="B205" s="122" t="s">
        <v>1096</v>
      </c>
    </row>
    <row r="206" spans="1:2" ht="12.75">
      <c r="A206" s="77" t="s">
        <v>2091</v>
      </c>
      <c r="B206" s="122" t="s">
        <v>1097</v>
      </c>
    </row>
    <row r="207" spans="1:2" ht="12.75">
      <c r="A207" s="77" t="s">
        <v>2092</v>
      </c>
      <c r="B207" s="122" t="s">
        <v>1098</v>
      </c>
    </row>
    <row r="208" spans="1:2" ht="12.75">
      <c r="A208" s="77" t="s">
        <v>2093</v>
      </c>
      <c r="B208" s="122" t="s">
        <v>1099</v>
      </c>
    </row>
    <row r="209" spans="1:2" ht="12.75">
      <c r="A209" s="77" t="s">
        <v>2094</v>
      </c>
      <c r="B209" s="122" t="s">
        <v>245</v>
      </c>
    </row>
    <row r="210" spans="1:2" ht="12.75">
      <c r="A210" s="77" t="s">
        <v>2095</v>
      </c>
      <c r="B210" s="122" t="s">
        <v>246</v>
      </c>
    </row>
    <row r="211" spans="1:2" ht="12.75">
      <c r="A211" s="77" t="s">
        <v>2096</v>
      </c>
      <c r="B211" s="122" t="s">
        <v>247</v>
      </c>
    </row>
    <row r="212" spans="1:2" ht="12.75">
      <c r="A212" s="77" t="s">
        <v>2097</v>
      </c>
      <c r="B212" s="122" t="s">
        <v>248</v>
      </c>
    </row>
    <row r="213" spans="1:2" ht="12.75">
      <c r="A213" s="77" t="s">
        <v>2098</v>
      </c>
      <c r="B213" s="122" t="s">
        <v>249</v>
      </c>
    </row>
    <row r="214" spans="1:2" ht="12.75">
      <c r="A214" s="77" t="s">
        <v>2099</v>
      </c>
      <c r="B214" s="122" t="s">
        <v>250</v>
      </c>
    </row>
    <row r="215" spans="1:2" ht="12.75">
      <c r="A215" s="77" t="s">
        <v>2100</v>
      </c>
      <c r="B215" s="122" t="s">
        <v>251</v>
      </c>
    </row>
    <row r="216" spans="1:2" ht="12.75">
      <c r="A216" s="77" t="s">
        <v>2101</v>
      </c>
      <c r="B216" s="122" t="s">
        <v>252</v>
      </c>
    </row>
    <row r="217" spans="1:2" ht="12.75">
      <c r="A217" s="77" t="s">
        <v>2102</v>
      </c>
      <c r="B217" s="122" t="s">
        <v>253</v>
      </c>
    </row>
    <row r="218" spans="1:2" ht="12.75">
      <c r="A218" s="77" t="s">
        <v>2103</v>
      </c>
      <c r="B218" s="122" t="s">
        <v>254</v>
      </c>
    </row>
    <row r="219" spans="1:2" ht="12.75">
      <c r="A219" s="77" t="s">
        <v>2104</v>
      </c>
      <c r="B219" s="122" t="s">
        <v>255</v>
      </c>
    </row>
    <row r="220" spans="1:2" ht="12.75">
      <c r="A220" s="77" t="s">
        <v>2105</v>
      </c>
      <c r="B220" s="122" t="s">
        <v>256</v>
      </c>
    </row>
    <row r="221" spans="1:2" ht="12.75">
      <c r="A221" s="77" t="s">
        <v>257</v>
      </c>
      <c r="B221" s="122" t="s">
        <v>258</v>
      </c>
    </row>
    <row r="222" spans="1:2" ht="12.75">
      <c r="A222" s="77" t="s">
        <v>2106</v>
      </c>
      <c r="B222" s="122" t="s">
        <v>259</v>
      </c>
    </row>
    <row r="223" spans="1:2" ht="12.75">
      <c r="A223" s="77" t="s">
        <v>2107</v>
      </c>
      <c r="B223" s="122" t="s">
        <v>260</v>
      </c>
    </row>
    <row r="224" spans="1:2" ht="12.75">
      <c r="A224" s="77" t="s">
        <v>2108</v>
      </c>
      <c r="B224" s="122" t="s">
        <v>261</v>
      </c>
    </row>
    <row r="225" spans="1:2" ht="12.75">
      <c r="A225" s="77" t="s">
        <v>2109</v>
      </c>
      <c r="B225" s="122" t="s">
        <v>262</v>
      </c>
    </row>
    <row r="226" spans="1:2" ht="12.75">
      <c r="A226" s="77" t="s">
        <v>2110</v>
      </c>
      <c r="B226" s="122" t="s">
        <v>5069</v>
      </c>
    </row>
    <row r="227" spans="1:2" ht="12.75">
      <c r="A227" s="77" t="s">
        <v>2111</v>
      </c>
      <c r="B227" s="122" t="s">
        <v>263</v>
      </c>
    </row>
    <row r="228" spans="1:2" ht="12.75">
      <c r="A228" s="77" t="s">
        <v>2112</v>
      </c>
      <c r="B228" s="122" t="s">
        <v>5070</v>
      </c>
    </row>
    <row r="229" spans="1:2" ht="12.75">
      <c r="A229" s="77" t="s">
        <v>2113</v>
      </c>
      <c r="B229" s="122" t="s">
        <v>264</v>
      </c>
    </row>
    <row r="230" spans="1:2" ht="12.75">
      <c r="A230" s="77" t="s">
        <v>2114</v>
      </c>
      <c r="B230" s="122" t="s">
        <v>265</v>
      </c>
    </row>
    <row r="231" spans="1:2" ht="12.75">
      <c r="A231" s="77" t="s">
        <v>2115</v>
      </c>
      <c r="B231" s="122" t="s">
        <v>266</v>
      </c>
    </row>
    <row r="232" spans="1:2" ht="12.75">
      <c r="A232" s="77" t="s">
        <v>2116</v>
      </c>
      <c r="B232" s="122" t="s">
        <v>1111</v>
      </c>
    </row>
    <row r="233" spans="1:2" ht="12.75">
      <c r="A233" s="77" t="s">
        <v>2117</v>
      </c>
      <c r="B233" s="122" t="s">
        <v>1112</v>
      </c>
    </row>
    <row r="234" spans="1:2" ht="12.75">
      <c r="A234" s="77" t="s">
        <v>2118</v>
      </c>
      <c r="B234" s="122" t="s">
        <v>1435</v>
      </c>
    </row>
    <row r="235" spans="1:2" ht="12.75">
      <c r="A235" s="77" t="s">
        <v>2119</v>
      </c>
      <c r="B235" s="122" t="s">
        <v>1436</v>
      </c>
    </row>
    <row r="236" spans="1:2" ht="12.75">
      <c r="A236" s="77" t="s">
        <v>2120</v>
      </c>
      <c r="B236" s="122" t="s">
        <v>1113</v>
      </c>
    </row>
    <row r="237" spans="1:2" ht="12.75">
      <c r="A237" s="77" t="s">
        <v>2121</v>
      </c>
      <c r="B237" s="122" t="s">
        <v>1114</v>
      </c>
    </row>
    <row r="238" spans="1:2" ht="12.75">
      <c r="A238" s="77" t="s">
        <v>2122</v>
      </c>
      <c r="B238" s="122" t="s">
        <v>1115</v>
      </c>
    </row>
    <row r="239" spans="1:2" ht="12.75">
      <c r="A239" s="77" t="s">
        <v>2123</v>
      </c>
      <c r="B239" s="122" t="s">
        <v>3172</v>
      </c>
    </row>
    <row r="240" spans="1:2" ht="12.75">
      <c r="A240" s="77" t="s">
        <v>2124</v>
      </c>
      <c r="B240" s="122" t="s">
        <v>1116</v>
      </c>
    </row>
    <row r="241" spans="1:2" ht="12.75">
      <c r="A241" s="77" t="s">
        <v>2125</v>
      </c>
      <c r="B241" s="122" t="s">
        <v>3173</v>
      </c>
    </row>
    <row r="242" spans="1:2" ht="12.75">
      <c r="A242" s="77" t="s">
        <v>2126</v>
      </c>
      <c r="B242" s="122" t="s">
        <v>1117</v>
      </c>
    </row>
    <row r="243" spans="1:2" ht="12.75">
      <c r="A243" s="77" t="s">
        <v>2127</v>
      </c>
      <c r="B243" s="122" t="s">
        <v>1118</v>
      </c>
    </row>
    <row r="244" spans="1:2" ht="12.75">
      <c r="A244" s="77" t="s">
        <v>2128</v>
      </c>
      <c r="B244" s="122" t="s">
        <v>1119</v>
      </c>
    </row>
    <row r="245" spans="1:2" ht="12.75">
      <c r="A245" s="77" t="s">
        <v>2129</v>
      </c>
      <c r="B245" s="122" t="s">
        <v>1120</v>
      </c>
    </row>
    <row r="246" spans="1:2" ht="12.75">
      <c r="A246" s="77" t="s">
        <v>2130</v>
      </c>
      <c r="B246" s="122" t="s">
        <v>1121</v>
      </c>
    </row>
    <row r="247" spans="1:2" ht="12.75">
      <c r="A247" s="77" t="s">
        <v>2131</v>
      </c>
      <c r="B247" s="122" t="s">
        <v>1122</v>
      </c>
    </row>
    <row r="248" spans="1:2" ht="12.75">
      <c r="A248" s="77" t="s">
        <v>2132</v>
      </c>
      <c r="B248" s="122" t="s">
        <v>1123</v>
      </c>
    </row>
    <row r="249" spans="1:2" ht="12.75">
      <c r="A249" s="77" t="s">
        <v>2133</v>
      </c>
      <c r="B249" s="122" t="s">
        <v>1124</v>
      </c>
    </row>
    <row r="250" spans="1:2" ht="12.75">
      <c r="A250" s="77" t="s">
        <v>2134</v>
      </c>
      <c r="B250" s="122" t="s">
        <v>1125</v>
      </c>
    </row>
    <row r="251" spans="1:2" ht="12.75">
      <c r="A251" s="77" t="s">
        <v>2135</v>
      </c>
      <c r="B251" s="122" t="s">
        <v>1126</v>
      </c>
    </row>
    <row r="252" spans="1:2" ht="12.75">
      <c r="A252" s="77" t="s">
        <v>2136</v>
      </c>
      <c r="B252" s="122" t="s">
        <v>1127</v>
      </c>
    </row>
    <row r="253" spans="1:2" ht="12.75">
      <c r="A253" s="77" t="s">
        <v>2137</v>
      </c>
      <c r="B253" s="122" t="s">
        <v>1128</v>
      </c>
    </row>
    <row r="254" spans="1:2" ht="12.75">
      <c r="A254" s="77" t="s">
        <v>2138</v>
      </c>
      <c r="B254" s="122" t="s">
        <v>1129</v>
      </c>
    </row>
    <row r="255" spans="1:2" ht="12.75">
      <c r="A255" s="77" t="s">
        <v>2139</v>
      </c>
      <c r="B255" s="122" t="s">
        <v>3173</v>
      </c>
    </row>
    <row r="256" spans="1:2" ht="12.75">
      <c r="A256" s="77" t="s">
        <v>2140</v>
      </c>
      <c r="B256" s="122" t="s">
        <v>1130</v>
      </c>
    </row>
    <row r="257" spans="1:2" ht="12.75">
      <c r="A257" s="77" t="s">
        <v>2141</v>
      </c>
      <c r="B257" s="122" t="s">
        <v>1131</v>
      </c>
    </row>
    <row r="258" spans="1:2" ht="12.75">
      <c r="A258" s="77" t="s">
        <v>2142</v>
      </c>
      <c r="B258" s="122" t="s">
        <v>1132</v>
      </c>
    </row>
    <row r="259" spans="1:2" ht="12.75">
      <c r="A259" s="77" t="s">
        <v>2143</v>
      </c>
      <c r="B259" s="122" t="s">
        <v>1133</v>
      </c>
    </row>
    <row r="260" spans="1:2" ht="12.75">
      <c r="A260" s="77" t="s">
        <v>2144</v>
      </c>
      <c r="B260" s="122" t="s">
        <v>2412</v>
      </c>
    </row>
    <row r="261" spans="1:2" ht="12.75">
      <c r="A261" s="77" t="s">
        <v>2145</v>
      </c>
      <c r="B261" s="122" t="s">
        <v>1134</v>
      </c>
    </row>
    <row r="262" spans="1:2" ht="12.75">
      <c r="A262" s="77" t="s">
        <v>2146</v>
      </c>
      <c r="B262" s="122" t="s">
        <v>1135</v>
      </c>
    </row>
    <row r="263" spans="1:2" ht="12.75">
      <c r="A263" s="77" t="s">
        <v>2147</v>
      </c>
      <c r="B263" s="122" t="s">
        <v>1136</v>
      </c>
    </row>
    <row r="264" spans="1:2" ht="12.75">
      <c r="A264" s="77" t="s">
        <v>2148</v>
      </c>
      <c r="B264" s="122" t="s">
        <v>1137</v>
      </c>
    </row>
    <row r="265" spans="1:2" ht="12.75">
      <c r="A265" s="77" t="s">
        <v>2149</v>
      </c>
      <c r="B265" s="122" t="s">
        <v>1138</v>
      </c>
    </row>
    <row r="266" spans="1:2" ht="12.75">
      <c r="A266" s="77" t="s">
        <v>2150</v>
      </c>
      <c r="B266" s="122" t="s">
        <v>1139</v>
      </c>
    </row>
    <row r="267" spans="1:2" ht="12.75">
      <c r="A267" s="77" t="s">
        <v>2151</v>
      </c>
      <c r="B267" s="122" t="s">
        <v>1140</v>
      </c>
    </row>
    <row r="268" spans="1:2" ht="12.75">
      <c r="A268" s="77" t="s">
        <v>863</v>
      </c>
      <c r="B268" s="122" t="s">
        <v>267</v>
      </c>
    </row>
    <row r="269" spans="1:2" ht="12.75">
      <c r="A269" s="77" t="s">
        <v>864</v>
      </c>
      <c r="B269" s="122" t="s">
        <v>268</v>
      </c>
    </row>
    <row r="270" spans="1:2" ht="12.75">
      <c r="A270" s="77" t="s">
        <v>865</v>
      </c>
      <c r="B270" s="122" t="s">
        <v>269</v>
      </c>
    </row>
    <row r="271" spans="1:2" ht="12.75">
      <c r="A271" s="77" t="s">
        <v>866</v>
      </c>
      <c r="B271" s="122" t="s">
        <v>270</v>
      </c>
    </row>
    <row r="272" spans="1:2" ht="12.75">
      <c r="A272" s="77" t="s">
        <v>867</v>
      </c>
      <c r="B272" s="122" t="s">
        <v>271</v>
      </c>
    </row>
    <row r="273" spans="1:2" ht="12.75">
      <c r="A273" s="77" t="s">
        <v>868</v>
      </c>
      <c r="B273" s="122" t="s">
        <v>272</v>
      </c>
    </row>
    <row r="274" spans="1:2" ht="12.75">
      <c r="A274" s="77" t="s">
        <v>273</v>
      </c>
      <c r="B274" s="122" t="s">
        <v>274</v>
      </c>
    </row>
    <row r="275" spans="1:2" ht="12.75">
      <c r="A275" s="77" t="s">
        <v>869</v>
      </c>
      <c r="B275" s="122" t="s">
        <v>275</v>
      </c>
    </row>
    <row r="276" spans="1:2" ht="12.75">
      <c r="A276" s="77" t="s">
        <v>870</v>
      </c>
      <c r="B276" s="122" t="s">
        <v>3445</v>
      </c>
    </row>
    <row r="277" spans="1:2" ht="12.75">
      <c r="A277" s="77" t="s">
        <v>871</v>
      </c>
      <c r="B277" s="122" t="s">
        <v>276</v>
      </c>
    </row>
    <row r="278" spans="1:2" ht="12.75">
      <c r="A278" s="77" t="s">
        <v>872</v>
      </c>
      <c r="B278" s="122" t="s">
        <v>5074</v>
      </c>
    </row>
    <row r="279" spans="1:2" ht="12.75">
      <c r="A279" s="77" t="s">
        <v>277</v>
      </c>
      <c r="B279" s="122" t="s">
        <v>278</v>
      </c>
    </row>
    <row r="280" spans="1:2" ht="12.75">
      <c r="A280" s="77" t="s">
        <v>873</v>
      </c>
      <c r="B280" s="122" t="s">
        <v>279</v>
      </c>
    </row>
    <row r="281" spans="1:2" ht="12.75">
      <c r="A281" s="77" t="s">
        <v>874</v>
      </c>
      <c r="B281" s="122" t="s">
        <v>280</v>
      </c>
    </row>
    <row r="282" spans="1:2" ht="12.75">
      <c r="A282" s="77" t="s">
        <v>875</v>
      </c>
      <c r="B282" s="122" t="s">
        <v>281</v>
      </c>
    </row>
    <row r="283" spans="1:2" ht="12.75">
      <c r="A283" s="77" t="s">
        <v>876</v>
      </c>
      <c r="B283" s="122" t="s">
        <v>282</v>
      </c>
    </row>
    <row r="284" spans="1:2" ht="12.75">
      <c r="A284" s="77" t="s">
        <v>877</v>
      </c>
      <c r="B284" s="122" t="s">
        <v>283</v>
      </c>
    </row>
    <row r="285" spans="1:2" ht="12.75">
      <c r="A285" s="77" t="s">
        <v>878</v>
      </c>
      <c r="B285" s="122" t="s">
        <v>1159</v>
      </c>
    </row>
    <row r="286" spans="1:2" ht="12.75">
      <c r="A286" s="77" t="s">
        <v>879</v>
      </c>
      <c r="B286" s="122" t="s">
        <v>1160</v>
      </c>
    </row>
    <row r="287" spans="1:2" ht="12.75">
      <c r="A287" s="77" t="s">
        <v>880</v>
      </c>
      <c r="B287" s="122" t="s">
        <v>5076</v>
      </c>
    </row>
    <row r="288" spans="1:2" ht="12.75">
      <c r="A288" s="77" t="s">
        <v>881</v>
      </c>
      <c r="B288" s="122" t="s">
        <v>1161</v>
      </c>
    </row>
    <row r="289" spans="1:2" ht="12.75">
      <c r="A289" s="77" t="s">
        <v>882</v>
      </c>
      <c r="B289" s="122" t="s">
        <v>1162</v>
      </c>
    </row>
    <row r="290" spans="1:2" ht="12.75">
      <c r="A290" s="77" t="s">
        <v>883</v>
      </c>
      <c r="B290" s="122" t="s">
        <v>3453</v>
      </c>
    </row>
    <row r="291" spans="1:2" ht="12.75">
      <c r="A291" s="77" t="s">
        <v>884</v>
      </c>
      <c r="B291" s="122" t="s">
        <v>3552</v>
      </c>
    </row>
    <row r="292" spans="1:2" ht="12.75">
      <c r="A292" s="77" t="s">
        <v>885</v>
      </c>
      <c r="B292" s="122" t="s">
        <v>1163</v>
      </c>
    </row>
    <row r="293" spans="1:2" ht="12.75">
      <c r="A293" s="77" t="s">
        <v>886</v>
      </c>
      <c r="B293" s="122" t="s">
        <v>1794</v>
      </c>
    </row>
    <row r="294" spans="1:2" ht="12.75">
      <c r="A294" s="77" t="s">
        <v>887</v>
      </c>
      <c r="B294" s="122" t="s">
        <v>1164</v>
      </c>
    </row>
    <row r="295" spans="1:2" ht="12.75">
      <c r="A295" s="77" t="s">
        <v>888</v>
      </c>
      <c r="B295" s="122" t="s">
        <v>1795</v>
      </c>
    </row>
    <row r="296" spans="1:2" ht="12.75">
      <c r="A296" s="77" t="s">
        <v>1165</v>
      </c>
      <c r="B296" s="122" t="s">
        <v>3641</v>
      </c>
    </row>
    <row r="297" spans="1:2" ht="12.75">
      <c r="A297" s="77" t="s">
        <v>889</v>
      </c>
      <c r="B297" s="122" t="s">
        <v>1166</v>
      </c>
    </row>
    <row r="298" spans="1:2" ht="12.75">
      <c r="A298" s="77" t="s">
        <v>890</v>
      </c>
      <c r="B298" s="122" t="s">
        <v>1167</v>
      </c>
    </row>
    <row r="299" spans="1:2" ht="12.75">
      <c r="A299" s="77" t="s">
        <v>891</v>
      </c>
      <c r="B299" s="122" t="s">
        <v>1168</v>
      </c>
    </row>
    <row r="300" spans="1:2" ht="12.75">
      <c r="A300" s="77" t="s">
        <v>892</v>
      </c>
      <c r="B300" s="122" t="s">
        <v>5080</v>
      </c>
    </row>
    <row r="301" spans="1:2" ht="12.75">
      <c r="A301" s="77" t="s">
        <v>893</v>
      </c>
      <c r="B301" s="122" t="s">
        <v>1169</v>
      </c>
    </row>
    <row r="302" spans="1:2" ht="12.75">
      <c r="A302" s="77" t="s">
        <v>1170</v>
      </c>
      <c r="B302" s="122" t="s">
        <v>1171</v>
      </c>
    </row>
    <row r="303" spans="1:2" ht="12.75">
      <c r="A303" s="77" t="s">
        <v>1172</v>
      </c>
      <c r="B303" s="122" t="s">
        <v>1173</v>
      </c>
    </row>
    <row r="304" spans="1:2" ht="12.75">
      <c r="A304" s="77" t="s">
        <v>894</v>
      </c>
      <c r="B304" s="122" t="s">
        <v>5082</v>
      </c>
    </row>
    <row r="305" spans="1:2" ht="12.75">
      <c r="A305" s="77" t="s">
        <v>895</v>
      </c>
      <c r="B305" s="122" t="s">
        <v>5083</v>
      </c>
    </row>
    <row r="306" spans="1:2" ht="12.75">
      <c r="A306" s="77" t="s">
        <v>1174</v>
      </c>
      <c r="B306" s="122" t="s">
        <v>284</v>
      </c>
    </row>
    <row r="307" spans="1:2" ht="12.75">
      <c r="A307" s="77" t="s">
        <v>896</v>
      </c>
      <c r="B307" s="122" t="s">
        <v>3666</v>
      </c>
    </row>
    <row r="308" spans="1:2" ht="12.75">
      <c r="A308" s="77" t="s">
        <v>897</v>
      </c>
      <c r="B308" s="122" t="s">
        <v>5085</v>
      </c>
    </row>
    <row r="309" spans="1:2" ht="12.75">
      <c r="A309" s="77" t="s">
        <v>898</v>
      </c>
      <c r="B309" s="122" t="s">
        <v>3349</v>
      </c>
    </row>
    <row r="310" spans="1:2" ht="12.75">
      <c r="A310" s="77" t="s">
        <v>899</v>
      </c>
      <c r="B310" s="122" t="s">
        <v>285</v>
      </c>
    </row>
    <row r="311" spans="1:2" ht="12.75">
      <c r="A311" s="77" t="s">
        <v>900</v>
      </c>
      <c r="B311" s="122" t="s">
        <v>5087</v>
      </c>
    </row>
    <row r="312" spans="1:2" ht="12.75">
      <c r="A312" s="77" t="s">
        <v>901</v>
      </c>
      <c r="B312" s="122" t="s">
        <v>5088</v>
      </c>
    </row>
    <row r="313" spans="1:2" ht="12.75">
      <c r="A313" s="77" t="s">
        <v>902</v>
      </c>
      <c r="B313" s="122" t="s">
        <v>286</v>
      </c>
    </row>
    <row r="314" spans="1:2" ht="12.75">
      <c r="A314" s="77" t="s">
        <v>903</v>
      </c>
      <c r="B314" s="122" t="s">
        <v>3554</v>
      </c>
    </row>
    <row r="315" spans="1:2" ht="12.75">
      <c r="A315" s="77" t="s">
        <v>904</v>
      </c>
      <c r="B315" s="122" t="s">
        <v>287</v>
      </c>
    </row>
    <row r="316" spans="1:2" ht="12.75">
      <c r="A316" s="77" t="s">
        <v>905</v>
      </c>
      <c r="B316" s="122" t="s">
        <v>288</v>
      </c>
    </row>
    <row r="317" spans="1:2" ht="12.75">
      <c r="A317" s="77" t="s">
        <v>906</v>
      </c>
      <c r="B317" s="122" t="s">
        <v>289</v>
      </c>
    </row>
    <row r="318" spans="1:2" ht="12.75">
      <c r="A318" s="77" t="s">
        <v>290</v>
      </c>
      <c r="B318" s="122" t="s">
        <v>291</v>
      </c>
    </row>
    <row r="319" spans="1:2" ht="12.75">
      <c r="A319" s="77" t="s">
        <v>907</v>
      </c>
      <c r="B319" s="122" t="s">
        <v>292</v>
      </c>
    </row>
    <row r="320" spans="1:2" ht="12.75">
      <c r="A320" s="77" t="s">
        <v>908</v>
      </c>
      <c r="B320" s="122" t="s">
        <v>5092</v>
      </c>
    </row>
    <row r="321" spans="1:2" ht="12.75">
      <c r="A321" s="77" t="s">
        <v>293</v>
      </c>
      <c r="B321" s="122" t="s">
        <v>294</v>
      </c>
    </row>
    <row r="322" spans="1:2" ht="12.75">
      <c r="A322" s="77" t="s">
        <v>295</v>
      </c>
      <c r="B322" s="122" t="s">
        <v>296</v>
      </c>
    </row>
    <row r="323" spans="1:2" ht="12.75">
      <c r="A323" s="77" t="s">
        <v>909</v>
      </c>
      <c r="B323" s="122" t="s">
        <v>297</v>
      </c>
    </row>
    <row r="324" spans="1:2" ht="12.75">
      <c r="A324" s="77" t="s">
        <v>910</v>
      </c>
      <c r="B324" s="122" t="s">
        <v>298</v>
      </c>
    </row>
    <row r="325" spans="1:2" ht="12.75">
      <c r="A325" s="77" t="s">
        <v>911</v>
      </c>
      <c r="B325" s="122" t="s">
        <v>4001</v>
      </c>
    </row>
    <row r="326" spans="1:2" ht="12.75">
      <c r="A326" s="77" t="s">
        <v>912</v>
      </c>
      <c r="B326" s="122" t="s">
        <v>299</v>
      </c>
    </row>
    <row r="327" spans="1:2" ht="12.75">
      <c r="A327" s="77" t="s">
        <v>300</v>
      </c>
      <c r="B327" s="122" t="s">
        <v>1190</v>
      </c>
    </row>
    <row r="328" spans="1:2" ht="12.75">
      <c r="A328" s="77" t="s">
        <v>913</v>
      </c>
      <c r="B328" s="122" t="s">
        <v>5097</v>
      </c>
    </row>
    <row r="329" spans="1:2" ht="12.75">
      <c r="A329" s="77" t="s">
        <v>914</v>
      </c>
      <c r="B329" s="122" t="s">
        <v>1191</v>
      </c>
    </row>
    <row r="330" spans="1:2" ht="12.75">
      <c r="A330" s="77" t="s">
        <v>915</v>
      </c>
      <c r="B330" s="122" t="s">
        <v>1192</v>
      </c>
    </row>
    <row r="331" spans="1:2" ht="12.75">
      <c r="A331" s="77" t="s">
        <v>916</v>
      </c>
      <c r="B331" s="122" t="s">
        <v>1193</v>
      </c>
    </row>
    <row r="332" spans="1:2" ht="12.75">
      <c r="A332" s="77" t="s">
        <v>917</v>
      </c>
      <c r="B332" s="122" t="s">
        <v>1194</v>
      </c>
    </row>
    <row r="333" spans="1:2" ht="12.75">
      <c r="A333" s="77" t="s">
        <v>918</v>
      </c>
      <c r="B333" s="122" t="s">
        <v>5098</v>
      </c>
    </row>
    <row r="334" spans="1:2" ht="12.75">
      <c r="A334" s="77" t="s">
        <v>919</v>
      </c>
      <c r="B334" s="122" t="s">
        <v>5099</v>
      </c>
    </row>
    <row r="335" spans="1:2" ht="12.75">
      <c r="A335" s="77" t="s">
        <v>920</v>
      </c>
      <c r="B335" s="122" t="s">
        <v>1195</v>
      </c>
    </row>
    <row r="336" spans="1:2" ht="12.75">
      <c r="A336" s="77" t="s">
        <v>921</v>
      </c>
      <c r="B336" s="122" t="s">
        <v>1196</v>
      </c>
    </row>
    <row r="337" spans="1:2" ht="12.75">
      <c r="A337" s="77" t="s">
        <v>922</v>
      </c>
      <c r="B337" s="122" t="s">
        <v>5100</v>
      </c>
    </row>
    <row r="338" spans="1:2" ht="12.75">
      <c r="A338" s="77" t="s">
        <v>923</v>
      </c>
      <c r="B338" s="122" t="s">
        <v>5101</v>
      </c>
    </row>
    <row r="339" spans="1:2" ht="12.75">
      <c r="A339" s="77" t="s">
        <v>924</v>
      </c>
      <c r="B339" s="122" t="s">
        <v>5102</v>
      </c>
    </row>
    <row r="340" spans="1:2" ht="12.75">
      <c r="A340" s="77" t="s">
        <v>925</v>
      </c>
      <c r="B340" s="122" t="s">
        <v>5103</v>
      </c>
    </row>
    <row r="341" spans="1:2" ht="12.75">
      <c r="A341" s="77" t="s">
        <v>926</v>
      </c>
      <c r="B341" s="122" t="s">
        <v>5104</v>
      </c>
    </row>
    <row r="342" spans="1:2" ht="12.75">
      <c r="A342" s="77" t="s">
        <v>927</v>
      </c>
      <c r="B342" s="122" t="s">
        <v>1197</v>
      </c>
    </row>
    <row r="343" spans="1:2" ht="12.75">
      <c r="A343" s="77" t="s">
        <v>5023</v>
      </c>
      <c r="B343" s="122" t="s">
        <v>5023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77" customWidth="1"/>
    <col min="2" max="2" width="20.625" style="77" customWidth="1"/>
  </cols>
  <sheetData>
    <row r="1" spans="1:2" ht="12.75">
      <c r="A1" s="77" t="s">
        <v>4655</v>
      </c>
      <c r="B1" s="122" t="s">
        <v>5105</v>
      </c>
    </row>
    <row r="2" spans="1:2" ht="12.75">
      <c r="A2" s="77" t="s">
        <v>4656</v>
      </c>
      <c r="B2" s="122" t="s">
        <v>5116</v>
      </c>
    </row>
    <row r="3" spans="1:2" ht="12.75">
      <c r="A3" s="77" t="s">
        <v>4657</v>
      </c>
      <c r="B3" s="122" t="s">
        <v>3574</v>
      </c>
    </row>
    <row r="4" spans="1:2" ht="12.75">
      <c r="A4" s="77" t="s">
        <v>3965</v>
      </c>
      <c r="B4" s="122" t="s">
        <v>308</v>
      </c>
    </row>
    <row r="5" spans="1:2" ht="12.75">
      <c r="A5" s="77" t="s">
        <v>655</v>
      </c>
      <c r="B5" s="122" t="s">
        <v>3586</v>
      </c>
    </row>
    <row r="6" spans="1:2" ht="12.75">
      <c r="A6" s="77" t="s">
        <v>4658</v>
      </c>
      <c r="B6" s="122" t="s">
        <v>5158</v>
      </c>
    </row>
    <row r="7" spans="1:2" ht="12.75">
      <c r="A7" s="77" t="s">
        <v>4985</v>
      </c>
      <c r="B7" s="122" t="s">
        <v>5162</v>
      </c>
    </row>
    <row r="8" spans="1:2" ht="12.75">
      <c r="A8" s="77" t="s">
        <v>4659</v>
      </c>
      <c r="B8" s="122" t="s">
        <v>5165</v>
      </c>
    </row>
    <row r="9" spans="1:2" ht="12.75">
      <c r="A9" s="77" t="s">
        <v>4660</v>
      </c>
      <c r="B9" s="122" t="s">
        <v>5167</v>
      </c>
    </row>
    <row r="10" spans="1:2" ht="12.75">
      <c r="A10" s="77" t="s">
        <v>656</v>
      </c>
      <c r="B10" s="122" t="s">
        <v>5170</v>
      </c>
    </row>
    <row r="11" spans="1:2" ht="12.75">
      <c r="A11" s="77" t="s">
        <v>657</v>
      </c>
      <c r="B11" s="122" t="s">
        <v>5172</v>
      </c>
    </row>
    <row r="12" spans="1:2" ht="12.75">
      <c r="A12" s="77" t="s">
        <v>658</v>
      </c>
      <c r="B12" s="122" t="s">
        <v>3612</v>
      </c>
    </row>
    <row r="13" spans="1:2" ht="12.75">
      <c r="A13" s="77" t="s">
        <v>659</v>
      </c>
      <c r="B13" s="122" t="s">
        <v>5185</v>
      </c>
    </row>
    <row r="14" spans="1:2" ht="12.75">
      <c r="A14" s="77" t="s">
        <v>227</v>
      </c>
      <c r="B14" s="122" t="s">
        <v>387</v>
      </c>
    </row>
    <row r="15" spans="1:2" ht="12.75">
      <c r="A15" s="77" t="s">
        <v>660</v>
      </c>
      <c r="B15" s="122" t="s">
        <v>5195</v>
      </c>
    </row>
    <row r="16" spans="1:2" ht="12.75">
      <c r="A16" s="77" t="s">
        <v>661</v>
      </c>
      <c r="B16" s="122" t="s">
        <v>3727</v>
      </c>
    </row>
    <row r="17" spans="1:2" ht="12.75">
      <c r="A17" s="77" t="s">
        <v>662</v>
      </c>
      <c r="B17" s="122" t="s">
        <v>3740</v>
      </c>
    </row>
    <row r="18" spans="1:2" ht="12.75">
      <c r="A18" s="77" t="s">
        <v>663</v>
      </c>
      <c r="B18" s="122" t="s">
        <v>3758</v>
      </c>
    </row>
    <row r="19" spans="1:2" ht="12.75">
      <c r="A19" s="77" t="s">
        <v>664</v>
      </c>
      <c r="B19" s="122" t="s">
        <v>3779</v>
      </c>
    </row>
    <row r="20" spans="1:2" ht="12.75">
      <c r="A20" s="77" t="s">
        <v>665</v>
      </c>
      <c r="B20" s="122" t="s">
        <v>3257</v>
      </c>
    </row>
    <row r="21" spans="1:2" ht="12.75">
      <c r="A21" s="77" t="s">
        <v>666</v>
      </c>
      <c r="B21" s="122" t="s">
        <v>3263</v>
      </c>
    </row>
    <row r="22" spans="1:2" ht="12.75">
      <c r="A22" s="77" t="s">
        <v>667</v>
      </c>
      <c r="B22" s="122" t="s">
        <v>3858</v>
      </c>
    </row>
    <row r="23" spans="1:2" ht="12.75">
      <c r="A23" s="77" t="s">
        <v>668</v>
      </c>
      <c r="B23" s="122" t="s">
        <v>646</v>
      </c>
    </row>
    <row r="24" spans="1:2" ht="12.75">
      <c r="A24" s="77" t="s">
        <v>669</v>
      </c>
      <c r="B24" s="122" t="s">
        <v>3367</v>
      </c>
    </row>
    <row r="25" spans="1:2" ht="12.75">
      <c r="A25" s="77" t="s">
        <v>670</v>
      </c>
      <c r="B25" s="122" t="s">
        <v>4177</v>
      </c>
    </row>
    <row r="26" spans="1:2" ht="12.75">
      <c r="A26" s="77" t="s">
        <v>671</v>
      </c>
      <c r="B26" s="122" t="s">
        <v>4375</v>
      </c>
    </row>
    <row r="27" spans="1:2" ht="12.75">
      <c r="A27" s="77" t="s">
        <v>672</v>
      </c>
      <c r="B27" s="122" t="s">
        <v>3456</v>
      </c>
    </row>
    <row r="28" spans="1:2" ht="12.75">
      <c r="A28" s="77" t="s">
        <v>673</v>
      </c>
      <c r="B28" s="122" t="s">
        <v>3500</v>
      </c>
    </row>
    <row r="29" spans="1:2" ht="12.75">
      <c r="A29" s="77" t="s">
        <v>674</v>
      </c>
      <c r="B29" s="122" t="s">
        <v>2658</v>
      </c>
    </row>
    <row r="30" spans="1:2" ht="12.75">
      <c r="A30" s="77" t="s">
        <v>675</v>
      </c>
      <c r="B30" s="122" t="s">
        <v>3589</v>
      </c>
    </row>
    <row r="31" spans="1:2" ht="12.75">
      <c r="A31" s="77" t="s">
        <v>676</v>
      </c>
      <c r="B31" s="122" t="s">
        <v>3635</v>
      </c>
    </row>
    <row r="32" spans="1:2" ht="12.75">
      <c r="A32" s="77" t="s">
        <v>677</v>
      </c>
      <c r="B32" s="122" t="s">
        <v>3105</v>
      </c>
    </row>
    <row r="33" spans="1:2" ht="12.75">
      <c r="A33" s="77" t="s">
        <v>678</v>
      </c>
      <c r="B33" s="122" t="s">
        <v>3190</v>
      </c>
    </row>
    <row r="34" spans="1:2" ht="12.75">
      <c r="A34" s="77" t="s">
        <v>679</v>
      </c>
      <c r="B34" s="122" t="s">
        <v>5034</v>
      </c>
    </row>
    <row r="35" spans="1:2" ht="12.75">
      <c r="A35" s="77" t="s">
        <v>228</v>
      </c>
      <c r="B35" s="122" t="s">
        <v>3235</v>
      </c>
    </row>
    <row r="36" spans="1:2" ht="12.75">
      <c r="A36" s="77" t="s">
        <v>680</v>
      </c>
      <c r="B36" s="122" t="s">
        <v>5035</v>
      </c>
    </row>
    <row r="37" spans="1:2" ht="12.75">
      <c r="A37" s="77" t="s">
        <v>681</v>
      </c>
      <c r="B37" s="122" t="s">
        <v>3238</v>
      </c>
    </row>
    <row r="38" spans="1:2" ht="12.75">
      <c r="A38" s="77" t="s">
        <v>682</v>
      </c>
      <c r="B38" s="122" t="s">
        <v>2341</v>
      </c>
    </row>
    <row r="39" spans="1:2" ht="12.75">
      <c r="A39" s="77" t="s">
        <v>683</v>
      </c>
      <c r="B39" s="122" t="s">
        <v>49</v>
      </c>
    </row>
    <row r="40" spans="1:2" ht="12.75">
      <c r="A40" s="77" t="s">
        <v>229</v>
      </c>
      <c r="B40" s="122" t="s">
        <v>58</v>
      </c>
    </row>
    <row r="41" spans="1:2" ht="12.75">
      <c r="A41" s="77" t="s">
        <v>684</v>
      </c>
      <c r="B41" s="122" t="s">
        <v>230</v>
      </c>
    </row>
    <row r="42" spans="1:2" ht="12.75">
      <c r="A42" s="77" t="s">
        <v>685</v>
      </c>
      <c r="B42" s="122" t="s">
        <v>2343</v>
      </c>
    </row>
    <row r="43" spans="1:2" ht="12.75">
      <c r="A43" s="77" t="s">
        <v>686</v>
      </c>
      <c r="B43" s="122" t="s">
        <v>2411</v>
      </c>
    </row>
    <row r="44" spans="1:2" ht="12.75">
      <c r="A44" s="77" t="s">
        <v>687</v>
      </c>
      <c r="B44" s="122" t="s">
        <v>3385</v>
      </c>
    </row>
    <row r="45" spans="1:2" ht="12.75">
      <c r="A45" s="77" t="s">
        <v>688</v>
      </c>
      <c r="B45" s="122" t="s">
        <v>127</v>
      </c>
    </row>
    <row r="46" spans="1:2" ht="12.75">
      <c r="A46" s="77" t="s">
        <v>689</v>
      </c>
      <c r="B46" s="122" t="s">
        <v>3416</v>
      </c>
    </row>
    <row r="47" spans="1:2" ht="12.75">
      <c r="A47" s="77" t="s">
        <v>690</v>
      </c>
      <c r="B47" s="122" t="s">
        <v>3423</v>
      </c>
    </row>
    <row r="48" spans="1:2" ht="12.75">
      <c r="A48" s="77" t="s">
        <v>691</v>
      </c>
      <c r="B48" s="122" t="s">
        <v>5036</v>
      </c>
    </row>
    <row r="49" spans="1:2" ht="12.75">
      <c r="A49" s="77" t="s">
        <v>692</v>
      </c>
      <c r="B49" s="122" t="s">
        <v>5037</v>
      </c>
    </row>
    <row r="50" spans="1:2" ht="12.75">
      <c r="A50" s="77" t="s">
        <v>693</v>
      </c>
      <c r="B50" s="122" t="s">
        <v>5038</v>
      </c>
    </row>
    <row r="51" spans="1:2" ht="12.75">
      <c r="A51" s="77" t="s">
        <v>694</v>
      </c>
      <c r="B51" s="122" t="s">
        <v>3292</v>
      </c>
    </row>
    <row r="52" spans="1:2" ht="12.75">
      <c r="A52" s="77" t="s">
        <v>695</v>
      </c>
      <c r="B52" s="122" t="s">
        <v>2518</v>
      </c>
    </row>
    <row r="53" spans="1:2" ht="12.75">
      <c r="A53" s="77" t="s">
        <v>696</v>
      </c>
      <c r="B53" s="122" t="s">
        <v>2521</v>
      </c>
    </row>
    <row r="54" spans="1:2" ht="12.75">
      <c r="A54" s="77" t="s">
        <v>697</v>
      </c>
      <c r="B54" s="122" t="s">
        <v>2523</v>
      </c>
    </row>
    <row r="55" spans="1:2" ht="12.75">
      <c r="A55" s="77" t="s">
        <v>698</v>
      </c>
      <c r="B55" s="122" t="s">
        <v>5039</v>
      </c>
    </row>
    <row r="56" spans="1:2" ht="12.75">
      <c r="A56" s="77" t="s">
        <v>699</v>
      </c>
      <c r="B56" s="122" t="s">
        <v>5040</v>
      </c>
    </row>
    <row r="57" spans="1:2" ht="12.75">
      <c r="A57" s="77" t="s">
        <v>700</v>
      </c>
      <c r="B57" s="122" t="s">
        <v>142</v>
      </c>
    </row>
    <row r="58" spans="1:2" ht="12.75">
      <c r="A58" s="77" t="s">
        <v>701</v>
      </c>
      <c r="B58" s="122" t="s">
        <v>147</v>
      </c>
    </row>
    <row r="59" spans="1:2" ht="12.75">
      <c r="A59" s="77" t="s">
        <v>702</v>
      </c>
      <c r="B59" s="122" t="s">
        <v>153</v>
      </c>
    </row>
    <row r="60" spans="1:2" ht="12.75">
      <c r="A60" s="77" t="s">
        <v>703</v>
      </c>
      <c r="B60" s="122" t="s">
        <v>5043</v>
      </c>
    </row>
    <row r="61" spans="1:2" ht="12.75">
      <c r="A61" s="77" t="s">
        <v>704</v>
      </c>
      <c r="B61" s="122" t="s">
        <v>2557</v>
      </c>
    </row>
    <row r="62" spans="1:2" ht="12.75">
      <c r="A62" s="77" t="s">
        <v>705</v>
      </c>
      <c r="B62" s="122" t="s">
        <v>2573</v>
      </c>
    </row>
    <row r="63" spans="1:2" ht="12.75">
      <c r="A63" s="77" t="s">
        <v>706</v>
      </c>
      <c r="B63" s="122" t="s">
        <v>5044</v>
      </c>
    </row>
    <row r="64" spans="1:2" ht="12.75">
      <c r="A64" s="77" t="s">
        <v>707</v>
      </c>
      <c r="B64" s="122" t="s">
        <v>2579</v>
      </c>
    </row>
    <row r="65" spans="1:2" ht="12.75">
      <c r="A65" s="77" t="s">
        <v>708</v>
      </c>
      <c r="B65" s="122" t="s">
        <v>2584</v>
      </c>
    </row>
    <row r="66" spans="1:2" ht="12.75">
      <c r="A66" s="77" t="s">
        <v>709</v>
      </c>
      <c r="B66" s="122" t="s">
        <v>2588</v>
      </c>
    </row>
    <row r="67" spans="1:2" ht="12.75">
      <c r="A67" s="77" t="s">
        <v>710</v>
      </c>
      <c r="B67" s="122" t="s">
        <v>2602</v>
      </c>
    </row>
    <row r="68" spans="1:2" ht="12.75">
      <c r="A68" s="77" t="s">
        <v>711</v>
      </c>
      <c r="B68" s="122" t="s">
        <v>2607</v>
      </c>
    </row>
    <row r="69" spans="1:2" ht="12.75">
      <c r="A69" s="77" t="s">
        <v>712</v>
      </c>
      <c r="B69" s="122" t="s">
        <v>2612</v>
      </c>
    </row>
    <row r="70" spans="1:2" ht="12.75">
      <c r="A70" s="77" t="s">
        <v>713</v>
      </c>
      <c r="B70" s="122" t="s">
        <v>2616</v>
      </c>
    </row>
    <row r="71" spans="1:2" ht="12.75">
      <c r="A71" s="77" t="s">
        <v>714</v>
      </c>
      <c r="B71" s="122" t="s">
        <v>2619</v>
      </c>
    </row>
    <row r="72" spans="1:2" ht="12.75">
      <c r="A72" s="77" t="s">
        <v>715</v>
      </c>
      <c r="B72" s="122" t="s">
        <v>2622</v>
      </c>
    </row>
    <row r="73" spans="1:2" ht="12.75">
      <c r="A73" s="77" t="s">
        <v>716</v>
      </c>
      <c r="B73" s="122" t="s">
        <v>2627</v>
      </c>
    </row>
    <row r="74" spans="1:2" ht="12.75">
      <c r="A74" s="77" t="s">
        <v>717</v>
      </c>
      <c r="B74" s="122" t="s">
        <v>5045</v>
      </c>
    </row>
    <row r="75" spans="1:2" ht="12.75">
      <c r="A75" s="77" t="s">
        <v>718</v>
      </c>
      <c r="B75" s="122" t="s">
        <v>2634</v>
      </c>
    </row>
    <row r="76" spans="1:2" ht="12.75">
      <c r="A76" s="77" t="s">
        <v>719</v>
      </c>
      <c r="B76" s="122" t="s">
        <v>2638</v>
      </c>
    </row>
    <row r="77" spans="1:2" ht="12.75">
      <c r="A77" s="77" t="s">
        <v>720</v>
      </c>
      <c r="B77" s="122" t="s">
        <v>231</v>
      </c>
    </row>
    <row r="78" spans="1:2" ht="12.75">
      <c r="A78" s="77" t="s">
        <v>721</v>
      </c>
      <c r="B78" s="122" t="s">
        <v>1537</v>
      </c>
    </row>
    <row r="79" spans="1:2" ht="12.75">
      <c r="A79" s="77" t="s">
        <v>722</v>
      </c>
      <c r="B79" s="122" t="s">
        <v>1544</v>
      </c>
    </row>
    <row r="80" spans="1:2" ht="12.75">
      <c r="A80" s="77" t="s">
        <v>723</v>
      </c>
      <c r="B80" s="122" t="s">
        <v>3174</v>
      </c>
    </row>
    <row r="81" spans="1:2" ht="12.75">
      <c r="A81" s="77" t="s">
        <v>724</v>
      </c>
      <c r="B81" s="122" t="s">
        <v>2662</v>
      </c>
    </row>
    <row r="82" spans="1:2" ht="12.75">
      <c r="A82" s="77" t="s">
        <v>725</v>
      </c>
      <c r="B82" s="122" t="s">
        <v>2665</v>
      </c>
    </row>
    <row r="83" spans="1:2" ht="12.75">
      <c r="A83" s="77" t="s">
        <v>726</v>
      </c>
      <c r="B83" s="122" t="s">
        <v>2669</v>
      </c>
    </row>
    <row r="84" spans="1:2" ht="12.75">
      <c r="A84" s="77" t="s">
        <v>727</v>
      </c>
      <c r="B84" s="122" t="s">
        <v>2672</v>
      </c>
    </row>
    <row r="85" spans="1:2" ht="12.75">
      <c r="A85" s="77" t="s">
        <v>728</v>
      </c>
      <c r="B85" s="122" t="s">
        <v>2675</v>
      </c>
    </row>
    <row r="86" spans="1:2" ht="12.75">
      <c r="A86" s="77" t="s">
        <v>729</v>
      </c>
      <c r="B86" s="122" t="s">
        <v>2678</v>
      </c>
    </row>
    <row r="87" spans="1:2" ht="12.75">
      <c r="A87" s="77" t="s">
        <v>730</v>
      </c>
      <c r="B87" s="122" t="s">
        <v>2681</v>
      </c>
    </row>
    <row r="88" spans="1:2" ht="12.75">
      <c r="A88" s="77" t="s">
        <v>731</v>
      </c>
      <c r="B88" s="122" t="s">
        <v>2685</v>
      </c>
    </row>
    <row r="89" spans="1:2" ht="12.75">
      <c r="A89" s="77" t="s">
        <v>732</v>
      </c>
      <c r="B89" s="122" t="s">
        <v>200</v>
      </c>
    </row>
    <row r="90" spans="1:2" ht="12.75">
      <c r="A90" s="77" t="s">
        <v>733</v>
      </c>
      <c r="B90" s="122" t="s">
        <v>1554</v>
      </c>
    </row>
    <row r="91" spans="1:2" ht="12.75">
      <c r="A91" s="77" t="s">
        <v>734</v>
      </c>
      <c r="B91" s="122" t="s">
        <v>1557</v>
      </c>
    </row>
    <row r="92" spans="1:2" ht="12.75">
      <c r="A92" s="77" t="s">
        <v>735</v>
      </c>
      <c r="B92" s="122" t="s">
        <v>1560</v>
      </c>
    </row>
    <row r="93" spans="1:2" ht="12.75">
      <c r="A93" s="77" t="s">
        <v>736</v>
      </c>
      <c r="B93" s="122" t="s">
        <v>1563</v>
      </c>
    </row>
    <row r="94" spans="1:2" ht="12.75">
      <c r="A94" s="77" t="s">
        <v>737</v>
      </c>
      <c r="B94" s="122" t="s">
        <v>1567</v>
      </c>
    </row>
    <row r="95" spans="1:2" ht="12.75">
      <c r="A95" s="77" t="s">
        <v>738</v>
      </c>
      <c r="B95" s="122" t="s">
        <v>1570</v>
      </c>
    </row>
    <row r="96" spans="1:2" ht="12.75">
      <c r="A96" s="77" t="s">
        <v>739</v>
      </c>
      <c r="B96" s="122" t="s">
        <v>1574</v>
      </c>
    </row>
    <row r="97" spans="1:2" ht="12.75">
      <c r="A97" s="77" t="s">
        <v>740</v>
      </c>
      <c r="B97" s="122" t="s">
        <v>1577</v>
      </c>
    </row>
    <row r="98" spans="1:2" ht="12.75">
      <c r="A98" s="77" t="s">
        <v>741</v>
      </c>
      <c r="B98" s="122" t="s">
        <v>1580</v>
      </c>
    </row>
    <row r="99" spans="1:2" ht="12.75">
      <c r="A99" s="77" t="s">
        <v>742</v>
      </c>
      <c r="B99" s="122" t="s">
        <v>1583</v>
      </c>
    </row>
    <row r="100" spans="1:2" ht="12.75">
      <c r="A100" s="77" t="s">
        <v>743</v>
      </c>
      <c r="B100" s="122" t="s">
        <v>1587</v>
      </c>
    </row>
    <row r="101" spans="1:2" ht="12.75">
      <c r="A101" s="77" t="s">
        <v>744</v>
      </c>
      <c r="B101" s="122" t="s">
        <v>2705</v>
      </c>
    </row>
    <row r="102" spans="1:2" ht="12.75">
      <c r="A102" s="77" t="s">
        <v>745</v>
      </c>
      <c r="B102" s="122" t="s">
        <v>2708</v>
      </c>
    </row>
    <row r="103" spans="1:2" ht="12.75">
      <c r="A103" s="77" t="s">
        <v>746</v>
      </c>
      <c r="B103" s="122" t="s">
        <v>2711</v>
      </c>
    </row>
    <row r="104" spans="1:2" ht="12.75">
      <c r="A104" s="77" t="s">
        <v>747</v>
      </c>
      <c r="B104" s="122" t="s">
        <v>2714</v>
      </c>
    </row>
    <row r="105" spans="1:2" ht="12.75">
      <c r="A105" s="77" t="s">
        <v>748</v>
      </c>
      <c r="B105" s="122" t="s">
        <v>2718</v>
      </c>
    </row>
    <row r="106" spans="1:2" ht="12.75">
      <c r="A106" s="77" t="s">
        <v>232</v>
      </c>
      <c r="B106" s="122" t="s">
        <v>233</v>
      </c>
    </row>
    <row r="107" spans="1:2" ht="12.75">
      <c r="A107" s="77" t="s">
        <v>749</v>
      </c>
      <c r="B107" s="122" t="s">
        <v>2723</v>
      </c>
    </row>
    <row r="108" spans="1:2" ht="12.75">
      <c r="A108" s="77" t="s">
        <v>750</v>
      </c>
      <c r="B108" s="122" t="s">
        <v>225</v>
      </c>
    </row>
    <row r="109" spans="1:2" ht="12.75">
      <c r="A109" s="77" t="s">
        <v>5023</v>
      </c>
      <c r="B109" s="122" t="s">
        <v>5023</v>
      </c>
    </row>
    <row r="110" spans="1:2" ht="12.75">
      <c r="A110" s="123"/>
      <c r="B110" s="125"/>
    </row>
    <row r="111" spans="1:2" ht="12.75">
      <c r="A111" s="123"/>
      <c r="B111" s="125"/>
    </row>
    <row r="112" spans="1:2" ht="12.75">
      <c r="A112" s="123"/>
      <c r="B112" s="125"/>
    </row>
    <row r="113" spans="1:2" ht="12.75">
      <c r="A113" s="123"/>
      <c r="B113" s="125"/>
    </row>
    <row r="114" spans="1:2" ht="12.75">
      <c r="A114" s="123"/>
      <c r="B114" s="125"/>
    </row>
    <row r="115" spans="1:2" ht="12.75">
      <c r="A115" s="123"/>
      <c r="B115" s="125"/>
    </row>
    <row r="116" spans="1:2" ht="12.75">
      <c r="A116" s="123"/>
      <c r="B116" s="125"/>
    </row>
    <row r="117" spans="1:2" ht="12.75">
      <c r="A117" s="123"/>
      <c r="B117" s="125"/>
    </row>
    <row r="118" spans="1:2" ht="12.75">
      <c r="A118" s="123"/>
      <c r="B118" s="125"/>
    </row>
    <row r="119" spans="1:2" ht="12.75">
      <c r="A119" s="123"/>
      <c r="B119" s="125"/>
    </row>
    <row r="120" spans="1:2" ht="12.75">
      <c r="A120" s="123"/>
      <c r="B120" s="125"/>
    </row>
    <row r="121" spans="1:2" ht="12.75">
      <c r="A121" s="123"/>
      <c r="B121" s="125"/>
    </row>
    <row r="122" spans="1:2" ht="12.75">
      <c r="A122" s="123" t="s">
        <v>5023</v>
      </c>
      <c r="B122" s="125" t="s">
        <v>5023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G20" sqref="G20"/>
    </sheetView>
  </sheetViews>
  <sheetFormatPr defaultColWidth="9.00390625" defaultRowHeight="12.75"/>
  <cols>
    <col min="1" max="1" width="45.375" style="0" customWidth="1"/>
  </cols>
  <sheetData>
    <row r="2" spans="1:8" ht="12.75">
      <c r="A2" t="s">
        <v>4030</v>
      </c>
      <c r="B2" s="154" t="s">
        <v>5233</v>
      </c>
      <c r="C2" s="155"/>
      <c r="D2" s="155"/>
      <c r="E2" s="155"/>
      <c r="F2" s="155"/>
      <c r="G2" s="155"/>
      <c r="H2" s="156"/>
    </row>
    <row r="3" spans="1:3" ht="12.75">
      <c r="A3" t="s">
        <v>4031</v>
      </c>
      <c r="B3" s="157" t="s">
        <v>5231</v>
      </c>
      <c r="C3" s="158"/>
    </row>
    <row r="4" spans="1:8" ht="12.75">
      <c r="A4" t="s">
        <v>4032</v>
      </c>
      <c r="B4" s="159" t="s">
        <v>5234</v>
      </c>
      <c r="C4" s="159"/>
      <c r="D4" s="159"/>
      <c r="E4" s="159"/>
      <c r="F4" s="159"/>
      <c r="G4" s="159"/>
      <c r="H4" s="159"/>
    </row>
    <row r="5" spans="1:4" ht="12.75">
      <c r="A5" t="s">
        <v>4033</v>
      </c>
      <c r="B5" s="75">
        <v>2</v>
      </c>
      <c r="C5" s="65" t="s">
        <v>4654</v>
      </c>
      <c r="D5" s="65"/>
    </row>
    <row r="7" spans="1:5" ht="12.75">
      <c r="A7" t="s">
        <v>4626</v>
      </c>
      <c r="B7" s="159" t="s">
        <v>5236</v>
      </c>
      <c r="C7" s="159"/>
      <c r="D7" s="159"/>
      <c r="E7" s="159"/>
    </row>
    <row r="8" spans="1:5" ht="12.75">
      <c r="A8" t="s">
        <v>4627</v>
      </c>
      <c r="B8" s="159" t="s">
        <v>5237</v>
      </c>
      <c r="C8" s="159"/>
      <c r="D8" s="159"/>
      <c r="E8" s="159"/>
    </row>
    <row r="10" spans="1:6" ht="12.75">
      <c r="A10" t="s">
        <v>4650</v>
      </c>
      <c r="B10" s="154" t="s">
        <v>5123</v>
      </c>
      <c r="C10" s="155"/>
      <c r="D10" s="155"/>
      <c r="E10" s="155"/>
      <c r="F10" s="156"/>
    </row>
    <row r="11" spans="1:5" ht="12.75">
      <c r="A11" t="s">
        <v>4649</v>
      </c>
      <c r="B11" s="159" t="s">
        <v>5236</v>
      </c>
      <c r="C11" s="159"/>
      <c r="D11" s="159"/>
      <c r="E11" s="159"/>
    </row>
    <row r="12" spans="1:6" ht="12.75">
      <c r="A12" t="s">
        <v>4647</v>
      </c>
      <c r="B12" s="163">
        <v>44562</v>
      </c>
      <c r="C12" s="164"/>
      <c r="D12" s="165"/>
      <c r="F12" t="s">
        <v>654</v>
      </c>
    </row>
    <row r="13" spans="1:6" ht="12.75">
      <c r="A13" t="s">
        <v>4648</v>
      </c>
      <c r="B13" s="163">
        <v>44572</v>
      </c>
      <c r="C13" s="164"/>
      <c r="D13" s="165"/>
      <c r="F13" t="s">
        <v>654</v>
      </c>
    </row>
    <row r="15" spans="1:10" ht="12.75">
      <c r="A15" t="s">
        <v>3987</v>
      </c>
      <c r="B15" s="76" t="s">
        <v>3918</v>
      </c>
      <c r="C15" s="160"/>
      <c r="D15" s="161"/>
      <c r="E15" s="161"/>
      <c r="F15" s="161"/>
      <c r="G15" s="161"/>
      <c r="H15" s="162"/>
      <c r="J15" t="s">
        <v>244</v>
      </c>
    </row>
    <row r="16" spans="1:3" ht="12.75">
      <c r="A16" t="s">
        <v>3986</v>
      </c>
      <c r="B16" s="76" t="s">
        <v>5023</v>
      </c>
      <c r="C16" t="b">
        <f>IF(B5=1,VLOOKUP(Заполнить!B16,'ДовидникКВК(ГОС)'!A:B,2,FALSE))</f>
        <v>0</v>
      </c>
    </row>
    <row r="17" spans="1:3" ht="12.75">
      <c r="A17" t="s">
        <v>4653</v>
      </c>
      <c r="B17" s="76" t="s">
        <v>5235</v>
      </c>
      <c r="C17" s="66"/>
    </row>
    <row r="23" spans="1:12" ht="22.5">
      <c r="A23" s="132"/>
      <c r="B23" s="132"/>
      <c r="C23" s="132"/>
      <c r="D23" s="132"/>
      <c r="E23" s="132"/>
      <c r="F23" s="132"/>
      <c r="G23" s="132"/>
      <c r="H23" s="132"/>
      <c r="I23" s="132"/>
      <c r="J23" s="132"/>
      <c r="K23" s="132"/>
      <c r="L23" s="132"/>
    </row>
  </sheetData>
  <sheetProtection formatColumns="0" formatRows="0"/>
  <mergeCells count="10">
    <mergeCell ref="B2:H2"/>
    <mergeCell ref="B3:C3"/>
    <mergeCell ref="B4:H4"/>
    <mergeCell ref="B7:E7"/>
    <mergeCell ref="B11:E11"/>
    <mergeCell ref="C15:H15"/>
    <mergeCell ref="B12:D12"/>
    <mergeCell ref="B13:D13"/>
    <mergeCell ref="B10:F10"/>
    <mergeCell ref="B8:E8"/>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4"/>
  <sheetViews>
    <sheetView tabSelected="1" zoomScale="84" zoomScaleNormal="84" workbookViewId="0" topLeftCell="A40">
      <selection activeCell="C55" sqref="C55:C57"/>
    </sheetView>
  </sheetViews>
  <sheetFormatPr defaultColWidth="9.125" defaultRowHeight="12.75"/>
  <cols>
    <col min="1" max="1" width="63.125" style="1" customWidth="1"/>
    <col min="2" max="2" width="10.00390625" style="1" customWidth="1"/>
    <col min="3" max="3" width="14.625" style="5" customWidth="1"/>
    <col min="4" max="4" width="12.50390625" style="5" customWidth="1"/>
    <col min="5" max="5" width="16.00390625" style="5" customWidth="1"/>
    <col min="6" max="9" width="9.125" style="1" customWidth="1"/>
    <col min="10" max="10" width="12.00390625" style="1" customWidth="1"/>
    <col min="11" max="16384" width="9.125" style="1" customWidth="1"/>
  </cols>
  <sheetData>
    <row r="1" spans="2:5" ht="21.75" customHeight="1">
      <c r="B1" s="174" t="s">
        <v>931</v>
      </c>
      <c r="C1" s="174"/>
      <c r="D1" s="174"/>
      <c r="E1" s="174"/>
    </row>
    <row r="2" spans="2:5" ht="48" customHeight="1">
      <c r="B2" s="174"/>
      <c r="C2" s="174"/>
      <c r="D2" s="174"/>
      <c r="E2" s="174"/>
    </row>
    <row r="4" spans="1:10" s="4" customFormat="1" ht="15.75" customHeight="1">
      <c r="A4" s="2"/>
      <c r="B4" s="166">
        <f>E51</f>
        <v>515514</v>
      </c>
      <c r="C4" s="166"/>
      <c r="D4" s="166"/>
      <c r="E4" s="166"/>
      <c r="G4" s="175"/>
      <c r="H4" s="175"/>
      <c r="I4" s="175"/>
      <c r="J4" s="175"/>
    </row>
    <row r="5" spans="2:13" s="4" customFormat="1" ht="15.75" customHeight="1">
      <c r="B5" s="167"/>
      <c r="C5" s="167"/>
      <c r="D5" s="167"/>
      <c r="E5" s="167"/>
      <c r="F5" s="2"/>
      <c r="G5" s="33"/>
      <c r="H5" s="2"/>
      <c r="I5" s="2"/>
      <c r="J5" s="2"/>
      <c r="K5" s="2"/>
      <c r="L5" s="2"/>
      <c r="M5" s="2"/>
    </row>
    <row r="6" spans="1:13" s="4" customFormat="1" ht="12.75" customHeight="1">
      <c r="A6" s="2"/>
      <c r="B6" s="172" t="s">
        <v>5024</v>
      </c>
      <c r="C6" s="172"/>
      <c r="D6" s="172"/>
      <c r="E6" s="172"/>
      <c r="F6" s="3"/>
      <c r="G6" s="2"/>
      <c r="H6" s="2"/>
      <c r="I6" s="3"/>
      <c r="J6" s="3"/>
      <c r="K6" s="3"/>
      <c r="L6" s="3"/>
      <c r="M6" s="3"/>
    </row>
    <row r="7" spans="1:8" s="4" customFormat="1" ht="26.25" customHeight="1">
      <c r="A7" s="2"/>
      <c r="B7" s="171" t="str">
        <f>Заполнить!$B$10</f>
        <v>Сільський голова</v>
      </c>
      <c r="C7" s="171"/>
      <c r="D7" s="171"/>
      <c r="E7" s="171"/>
      <c r="G7" s="2"/>
      <c r="H7" s="2"/>
    </row>
    <row r="8" spans="1:13" s="39" customFormat="1" ht="12.75" customHeight="1">
      <c r="A8" s="43"/>
      <c r="B8" s="172" t="s">
        <v>4006</v>
      </c>
      <c r="C8" s="172"/>
      <c r="D8" s="172"/>
      <c r="E8" s="172"/>
      <c r="F8" s="42"/>
      <c r="G8" s="43"/>
      <c r="H8" s="43"/>
      <c r="I8" s="42"/>
      <c r="J8" s="42"/>
      <c r="K8" s="42"/>
      <c r="L8" s="42"/>
      <c r="M8" s="42"/>
    </row>
    <row r="9" spans="1:10" s="4" customFormat="1" ht="18.75" customHeight="1">
      <c r="A9" s="2"/>
      <c r="B9" s="68"/>
      <c r="C9" s="69"/>
      <c r="D9" s="173" t="str">
        <f>Заполнить!$B$11</f>
        <v>Віктор КОРІНЬ</v>
      </c>
      <c r="E9" s="173"/>
      <c r="G9" s="2"/>
      <c r="H9" s="2"/>
      <c r="I9" s="9"/>
      <c r="J9" s="3"/>
    </row>
    <row r="10" spans="1:10" s="39" customFormat="1" ht="12.75" customHeight="1">
      <c r="A10" s="40"/>
      <c r="B10" s="172" t="s">
        <v>3989</v>
      </c>
      <c r="C10" s="172"/>
      <c r="D10" s="172" t="s">
        <v>4002</v>
      </c>
      <c r="E10" s="172"/>
      <c r="G10" s="40"/>
      <c r="H10" s="40"/>
      <c r="I10" s="41"/>
      <c r="J10" s="42"/>
    </row>
    <row r="11" spans="1:8" s="4" customFormat="1" ht="12.75" customHeight="1">
      <c r="A11" s="2"/>
      <c r="B11" s="178"/>
      <c r="C11" s="178"/>
      <c r="D11" s="3"/>
      <c r="E11" s="3"/>
      <c r="G11" s="2"/>
      <c r="H11" s="2"/>
    </row>
    <row r="12" spans="1:13" s="4" customFormat="1" ht="12.75" customHeight="1">
      <c r="A12" s="2"/>
      <c r="B12" s="172" t="s">
        <v>4646</v>
      </c>
      <c r="C12" s="172"/>
      <c r="D12" s="37"/>
      <c r="E12" s="3" t="s">
        <v>3093</v>
      </c>
      <c r="F12" s="3"/>
      <c r="G12" s="2"/>
      <c r="H12" s="2"/>
      <c r="J12" s="3"/>
      <c r="K12" s="3"/>
      <c r="L12" s="3"/>
      <c r="M12" s="3"/>
    </row>
    <row r="13" spans="1:13" s="4" customFormat="1" ht="7.5" customHeight="1">
      <c r="A13" s="2"/>
      <c r="B13" s="6"/>
      <c r="C13" s="3"/>
      <c r="D13" s="3"/>
      <c r="E13" s="3"/>
      <c r="F13" s="3"/>
      <c r="G13" s="2"/>
      <c r="H13" s="2"/>
      <c r="J13" s="3"/>
      <c r="K13" s="3"/>
      <c r="L13" s="3"/>
      <c r="M13" s="3"/>
    </row>
    <row r="14" spans="1:5" ht="39.75" customHeight="1">
      <c r="A14" s="185" t="s">
        <v>5232</v>
      </c>
      <c r="B14" s="185"/>
      <c r="C14" s="185"/>
      <c r="D14" s="185"/>
      <c r="E14" s="151"/>
    </row>
    <row r="15" spans="1:5" s="4" customFormat="1" ht="19.5" customHeight="1" hidden="1">
      <c r="A15" s="168" t="s">
        <v>4008</v>
      </c>
      <c r="B15" s="168"/>
      <c r="C15" s="168"/>
      <c r="D15" s="168"/>
      <c r="E15" s="168"/>
    </row>
    <row r="16" spans="1:10" s="4" customFormat="1" ht="15.75" customHeight="1" hidden="1">
      <c r="A16" s="168" t="s">
        <v>3997</v>
      </c>
      <c r="B16" s="168"/>
      <c r="C16" s="168"/>
      <c r="D16" s="168"/>
      <c r="E16" s="168"/>
      <c r="F16" s="176"/>
      <c r="G16" s="176"/>
      <c r="H16" s="176"/>
      <c r="I16" s="176"/>
      <c r="J16" s="176"/>
    </row>
    <row r="17" spans="1:10" s="4" customFormat="1" ht="15.75" customHeight="1">
      <c r="A17" s="186" t="s">
        <v>5238</v>
      </c>
      <c r="B17" s="186"/>
      <c r="C17" s="186"/>
      <c r="D17" s="186"/>
      <c r="E17" s="186"/>
      <c r="F17" s="3"/>
      <c r="G17" s="3"/>
      <c r="H17" s="3"/>
      <c r="I17" s="3"/>
      <c r="J17" s="3"/>
    </row>
    <row r="18" spans="1:5" s="4" customFormat="1" ht="20.25" customHeight="1">
      <c r="A18" s="177" t="str">
        <f>CONCATENATE(Заполнить!$B$3,"  ",Заполнить!$B$2)</f>
        <v>04386580  Філія "Золочівська ЗОШ"</v>
      </c>
      <c r="B18" s="177"/>
      <c r="C18" s="177"/>
      <c r="D18" s="177"/>
      <c r="E18" s="177"/>
    </row>
    <row r="19" spans="1:10" s="4" customFormat="1" ht="12.75" customHeight="1">
      <c r="A19" s="188" t="s">
        <v>4028</v>
      </c>
      <c r="B19" s="188"/>
      <c r="C19" s="188"/>
      <c r="D19" s="188"/>
      <c r="E19" s="188"/>
      <c r="F19" s="176"/>
      <c r="G19" s="176"/>
      <c r="H19" s="176"/>
      <c r="I19" s="176"/>
      <c r="J19" s="176"/>
    </row>
    <row r="20" spans="1:10" s="4" customFormat="1" ht="17.25" customHeight="1">
      <c r="A20" s="177" t="str">
        <f>Заполнить!$B$4</f>
        <v>с. Малеве Дубенського р-ну, Рівненської обл.</v>
      </c>
      <c r="B20" s="177"/>
      <c r="C20" s="177"/>
      <c r="D20" s="177"/>
      <c r="E20" s="177"/>
      <c r="F20" s="176"/>
      <c r="G20" s="176"/>
      <c r="H20" s="176"/>
      <c r="I20" s="176"/>
      <c r="J20" s="176"/>
    </row>
    <row r="21" spans="1:10" s="4" customFormat="1" ht="12.75" customHeight="1">
      <c r="A21" s="188" t="s">
        <v>3995</v>
      </c>
      <c r="B21" s="188"/>
      <c r="C21" s="188"/>
      <c r="D21" s="188"/>
      <c r="E21" s="188"/>
      <c r="F21" s="176"/>
      <c r="G21" s="176"/>
      <c r="H21" s="176"/>
      <c r="I21" s="176"/>
      <c r="J21" s="176"/>
    </row>
    <row r="22" spans="1:10" s="4" customFormat="1" ht="15.75" customHeight="1">
      <c r="A22" s="169" t="str">
        <f>CONCATENATE("Вид бюджету  ",IF(Заполнить!$B$5=1,"ДЕРЖАВНИЙ","МІСЦЕВИЙ"))</f>
        <v>Вид бюджету  МІСЦЕВИЙ</v>
      </c>
      <c r="B22" s="169"/>
      <c r="C22" s="169"/>
      <c r="D22" s="169"/>
      <c r="E22" s="169"/>
      <c r="F22" s="6"/>
      <c r="G22" s="3"/>
      <c r="H22" s="3"/>
      <c r="I22" s="3"/>
      <c r="J22" s="3"/>
    </row>
    <row r="23" spans="1:10" s="4" customFormat="1" ht="48.75" customHeight="1">
      <c r="A23" s="170"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01  </v>
      </c>
      <c r="B23" s="170"/>
      <c r="C23" s="170"/>
      <c r="D23" s="170"/>
      <c r="E23" s="170"/>
      <c r="F23" s="6"/>
      <c r="G23" s="3"/>
      <c r="H23" s="3"/>
      <c r="I23" s="3"/>
      <c r="J23" s="3"/>
    </row>
    <row r="24" spans="1:10" s="4" customFormat="1" ht="33.75" customHeight="1">
      <c r="A24" s="170"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4" s="170"/>
      <c r="C24" s="170"/>
      <c r="D24" s="170"/>
      <c r="E24" s="170"/>
      <c r="F24" s="6"/>
      <c r="G24" s="3"/>
      <c r="H24" s="3"/>
      <c r="I24" s="3"/>
      <c r="J24" s="3"/>
    </row>
    <row r="25" spans="1:5" s="6" customFormat="1" ht="68.25" customHeight="1">
      <c r="A25" s="170"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0111021  )</v>
      </c>
      <c r="B25" s="170"/>
      <c r="C25" s="170"/>
      <c r="D25" s="170"/>
      <c r="E25" s="170"/>
    </row>
    <row r="26" spans="1:5" s="6" customFormat="1" ht="15.75" customHeight="1">
      <c r="A26" s="82"/>
      <c r="B26" s="18"/>
      <c r="C26" s="35"/>
      <c r="D26" s="35"/>
      <c r="E26" s="35"/>
    </row>
    <row r="27" spans="1:9" ht="12.75" customHeight="1">
      <c r="A27" s="5"/>
      <c r="B27" s="5"/>
      <c r="E27" s="5" t="s">
        <v>4645</v>
      </c>
      <c r="F27" s="5"/>
      <c r="G27" s="5"/>
      <c r="H27" s="5"/>
      <c r="I27" s="5"/>
    </row>
    <row r="28" spans="1:5" ht="12.75" customHeight="1">
      <c r="A28" s="183" t="s">
        <v>5026</v>
      </c>
      <c r="B28" s="184" t="s">
        <v>4021</v>
      </c>
      <c r="C28" s="187" t="s">
        <v>4015</v>
      </c>
      <c r="D28" s="187"/>
      <c r="E28" s="184" t="s">
        <v>236</v>
      </c>
    </row>
    <row r="29" spans="1:5" ht="33" customHeight="1">
      <c r="A29" s="183"/>
      <c r="B29" s="184"/>
      <c r="C29" s="44" t="s">
        <v>4010</v>
      </c>
      <c r="D29" s="44" t="s">
        <v>4011</v>
      </c>
      <c r="E29" s="184"/>
    </row>
    <row r="30" spans="1:65" s="8" customFormat="1" ht="15" customHeight="1">
      <c r="A30" s="8">
        <v>1</v>
      </c>
      <c r="B30" s="8">
        <v>2</v>
      </c>
      <c r="C30" s="8">
        <v>3</v>
      </c>
      <c r="D30" s="8">
        <v>4</v>
      </c>
      <c r="E30" s="8">
        <v>5</v>
      </c>
      <c r="F30" s="13"/>
      <c r="G30" s="13"/>
      <c r="H30" s="13"/>
      <c r="I30" s="13"/>
      <c r="J30" s="13"/>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row>
    <row r="31" spans="1:5" s="4" customFormat="1" ht="13.5">
      <c r="A31" s="22" t="s">
        <v>4016</v>
      </c>
      <c r="B31" s="20" t="s">
        <v>3996</v>
      </c>
      <c r="C31" s="89">
        <f>C32</f>
        <v>515514</v>
      </c>
      <c r="D31" s="89">
        <f>D33</f>
        <v>0</v>
      </c>
      <c r="E31" s="89">
        <f>C31+D31</f>
        <v>515514</v>
      </c>
    </row>
    <row r="32" spans="1:5" s="4" customFormat="1" ht="13.5" customHeight="1">
      <c r="A32" s="19" t="s">
        <v>3994</v>
      </c>
      <c r="B32" s="20" t="s">
        <v>3996</v>
      </c>
      <c r="C32" s="89">
        <f>C52</f>
        <v>515514</v>
      </c>
      <c r="D32" s="89" t="s">
        <v>3996</v>
      </c>
      <c r="E32" s="89">
        <f>C32</f>
        <v>515514</v>
      </c>
    </row>
    <row r="33" spans="1:5" s="4" customFormat="1" ht="13.5">
      <c r="A33" s="19" t="s">
        <v>237</v>
      </c>
      <c r="B33" s="20" t="s">
        <v>3996</v>
      </c>
      <c r="C33" s="89">
        <v>0</v>
      </c>
      <c r="D33" s="89"/>
      <c r="E33" s="89">
        <f>D33</f>
        <v>0</v>
      </c>
    </row>
    <row r="34" spans="1:5" s="4" customFormat="1" ht="32.25" customHeight="1">
      <c r="A34" s="21" t="s">
        <v>3839</v>
      </c>
      <c r="B34" s="45">
        <v>25010000</v>
      </c>
      <c r="C34" s="89" t="s">
        <v>3996</v>
      </c>
      <c r="D34" s="89">
        <f>SUM(D35:D38)</f>
        <v>0</v>
      </c>
      <c r="E34" s="89">
        <f aca="true" t="shared" si="0" ref="E34:E48">D34</f>
        <v>0</v>
      </c>
    </row>
    <row r="35" spans="1:5" s="4" customFormat="1" ht="31.5" customHeight="1" hidden="1">
      <c r="A35" s="21" t="s">
        <v>3833</v>
      </c>
      <c r="B35" s="45">
        <v>25010100</v>
      </c>
      <c r="C35" s="89" t="s">
        <v>4012</v>
      </c>
      <c r="D35" s="90">
        <v>0</v>
      </c>
      <c r="E35" s="89">
        <f t="shared" si="0"/>
        <v>0</v>
      </c>
    </row>
    <row r="36" spans="1:5" s="4" customFormat="1" ht="32.25" customHeight="1" hidden="1">
      <c r="A36" s="21" t="s">
        <v>3834</v>
      </c>
      <c r="B36" s="45">
        <v>25010200</v>
      </c>
      <c r="C36" s="89" t="s">
        <v>4012</v>
      </c>
      <c r="D36" s="90">
        <v>0</v>
      </c>
      <c r="E36" s="89">
        <f t="shared" si="0"/>
        <v>0</v>
      </c>
    </row>
    <row r="37" spans="1:5" s="4" customFormat="1" ht="17.25" customHeight="1" hidden="1">
      <c r="A37" s="21" t="s">
        <v>3835</v>
      </c>
      <c r="B37" s="45">
        <v>25010300</v>
      </c>
      <c r="C37" s="89" t="s">
        <v>4012</v>
      </c>
      <c r="D37" s="90">
        <v>0</v>
      </c>
      <c r="E37" s="89">
        <f t="shared" si="0"/>
        <v>0</v>
      </c>
    </row>
    <row r="38" spans="1:5" s="4" customFormat="1" ht="32.25" customHeight="1" hidden="1">
      <c r="A38" s="21" t="s">
        <v>3836</v>
      </c>
      <c r="B38" s="45">
        <v>25010400</v>
      </c>
      <c r="C38" s="89" t="s">
        <v>4012</v>
      </c>
      <c r="D38" s="90">
        <v>0</v>
      </c>
      <c r="E38" s="89">
        <f t="shared" si="0"/>
        <v>0</v>
      </c>
    </row>
    <row r="39" spans="1:5" s="4" customFormat="1" ht="27">
      <c r="A39" s="19" t="s">
        <v>3833</v>
      </c>
      <c r="B39" s="20">
        <v>25010100</v>
      </c>
      <c r="C39" s="89"/>
      <c r="D39" s="90"/>
      <c r="E39" s="89">
        <f t="shared" si="0"/>
        <v>0</v>
      </c>
    </row>
    <row r="40" spans="1:5" s="4" customFormat="1" ht="13.5">
      <c r="A40" s="21" t="s">
        <v>238</v>
      </c>
      <c r="B40" s="20">
        <v>25020000</v>
      </c>
      <c r="C40" s="89" t="s">
        <v>3996</v>
      </c>
      <c r="D40" s="89">
        <f>SUM(D41:D43)</f>
        <v>0</v>
      </c>
      <c r="E40" s="89">
        <f t="shared" si="0"/>
        <v>0</v>
      </c>
    </row>
    <row r="41" spans="1:5" s="4" customFormat="1" ht="13.5" hidden="1">
      <c r="A41" s="21" t="s">
        <v>3837</v>
      </c>
      <c r="B41" s="20">
        <v>25020100</v>
      </c>
      <c r="C41" s="89" t="s">
        <v>4012</v>
      </c>
      <c r="D41" s="90">
        <v>0</v>
      </c>
      <c r="E41" s="89">
        <f t="shared" si="0"/>
        <v>0</v>
      </c>
    </row>
    <row r="42" spans="1:5" s="4" customFormat="1" ht="91.5" customHeight="1" hidden="1">
      <c r="A42" s="21" t="s">
        <v>5032</v>
      </c>
      <c r="B42" s="45">
        <v>25020200</v>
      </c>
      <c r="C42" s="89" t="s">
        <v>4012</v>
      </c>
      <c r="D42" s="90">
        <v>0</v>
      </c>
      <c r="E42" s="89">
        <f t="shared" si="0"/>
        <v>0</v>
      </c>
    </row>
    <row r="43" spans="1:5" s="4" customFormat="1" ht="54" customHeight="1" hidden="1">
      <c r="A43" s="24" t="s">
        <v>3838</v>
      </c>
      <c r="B43" s="45">
        <v>25020300</v>
      </c>
      <c r="C43" s="89" t="s">
        <v>4012</v>
      </c>
      <c r="D43" s="90">
        <v>0</v>
      </c>
      <c r="E43" s="89">
        <v>0</v>
      </c>
    </row>
    <row r="44" spans="1:5" s="4" customFormat="1" ht="42.75" customHeight="1" hidden="1">
      <c r="A44" s="24" t="s">
        <v>235</v>
      </c>
      <c r="B44" s="45">
        <v>25020400</v>
      </c>
      <c r="C44" s="89" t="s">
        <v>4012</v>
      </c>
      <c r="D44" s="90">
        <v>0</v>
      </c>
      <c r="E44" s="89">
        <v>0</v>
      </c>
    </row>
    <row r="45" spans="1:5" s="4" customFormat="1" ht="13.5">
      <c r="A45" s="19" t="s">
        <v>4017</v>
      </c>
      <c r="B45" s="20"/>
      <c r="C45" s="89"/>
      <c r="D45" s="90">
        <v>0</v>
      </c>
      <c r="E45" s="89">
        <f t="shared" si="0"/>
        <v>0</v>
      </c>
    </row>
    <row r="46" spans="1:5" s="4" customFormat="1" ht="13.5">
      <c r="A46" s="21" t="s">
        <v>239</v>
      </c>
      <c r="B46" s="20"/>
      <c r="C46" s="89" t="s">
        <v>3996</v>
      </c>
      <c r="D46" s="90">
        <v>0</v>
      </c>
      <c r="E46" s="89">
        <f t="shared" si="0"/>
        <v>0</v>
      </c>
    </row>
    <row r="47" spans="1:5" s="4" customFormat="1" ht="18" customHeight="1">
      <c r="A47" s="24" t="s">
        <v>5027</v>
      </c>
      <c r="B47" s="20"/>
      <c r="C47" s="89" t="s">
        <v>3996</v>
      </c>
      <c r="D47" s="90">
        <v>0</v>
      </c>
      <c r="E47" s="89">
        <f t="shared" si="0"/>
        <v>0</v>
      </c>
    </row>
    <row r="48" spans="1:5" s="4" customFormat="1" ht="27">
      <c r="A48" s="21" t="s">
        <v>5028</v>
      </c>
      <c r="B48" s="20"/>
      <c r="C48" s="89" t="s">
        <v>3996</v>
      </c>
      <c r="D48" s="90">
        <v>0</v>
      </c>
      <c r="E48" s="89">
        <f t="shared" si="0"/>
        <v>0</v>
      </c>
    </row>
    <row r="49" spans="1:5" s="4" customFormat="1" ht="13.5">
      <c r="A49" s="181" t="s">
        <v>5029</v>
      </c>
      <c r="B49" s="20"/>
      <c r="C49" s="89" t="s">
        <v>3996</v>
      </c>
      <c r="D49" s="90"/>
      <c r="E49" s="89"/>
    </row>
    <row r="50" spans="1:5" s="4" customFormat="1" ht="13.5">
      <c r="A50" s="182"/>
      <c r="B50" s="20"/>
      <c r="C50" s="89" t="s">
        <v>3996</v>
      </c>
      <c r="D50" s="90" t="s">
        <v>240</v>
      </c>
      <c r="E50" s="89" t="s">
        <v>240</v>
      </c>
    </row>
    <row r="51" spans="1:6" s="4" customFormat="1" ht="13.5">
      <c r="A51" s="22" t="s">
        <v>4018</v>
      </c>
      <c r="B51" s="20" t="s">
        <v>3996</v>
      </c>
      <c r="C51" s="92">
        <f>C52+C87+C107+C108+C112</f>
        <v>515514</v>
      </c>
      <c r="D51" s="92">
        <f>D52+D87+D107+D108+D112</f>
        <v>0</v>
      </c>
      <c r="E51" s="92">
        <f aca="true" t="shared" si="1" ref="E51:E75">SUM(C51:D51)</f>
        <v>515514</v>
      </c>
      <c r="F51" s="17"/>
    </row>
    <row r="52" spans="1:5" s="4" customFormat="1" ht="17.25" customHeight="1">
      <c r="A52" s="28" t="str">
        <f>VLOOKUP(B52,ДовКЕКВ!A:B,2,FALSE)</f>
        <v>Поточні видатки</v>
      </c>
      <c r="B52" s="86">
        <v>2000</v>
      </c>
      <c r="C52" s="92">
        <f>C53+C58+C75+C78+C82+C86</f>
        <v>515514</v>
      </c>
      <c r="D52" s="92">
        <f>D53+D58+D75+D78+D82+D86</f>
        <v>0</v>
      </c>
      <c r="E52" s="92">
        <f t="shared" si="1"/>
        <v>515514</v>
      </c>
    </row>
    <row r="53" spans="1:5" s="4" customFormat="1" ht="15" customHeight="1">
      <c r="A53" s="28" t="str">
        <f>VLOOKUP(B53,ДовКЕКВ!A:B,2,FALSE)</f>
        <v>Оплата праці і нарахування на заробітну плату</v>
      </c>
      <c r="B53" s="86">
        <v>2100</v>
      </c>
      <c r="C53" s="92">
        <f>C54+C57</f>
        <v>374614</v>
      </c>
      <c r="D53" s="92">
        <f>D54+D57</f>
        <v>0</v>
      </c>
      <c r="E53" s="92">
        <f t="shared" si="1"/>
        <v>374614</v>
      </c>
    </row>
    <row r="54" spans="1:5" s="4" customFormat="1" ht="13.5">
      <c r="A54" s="28" t="str">
        <f>VLOOKUP(B54,ДовКЕКВ!A:B,2,FALSE)</f>
        <v>Оплата праці</v>
      </c>
      <c r="B54" s="86">
        <v>2110</v>
      </c>
      <c r="C54" s="92">
        <f>SUM(C55:C56)</f>
        <v>307060</v>
      </c>
      <c r="D54" s="92">
        <f>SUM(D55:D56)</f>
        <v>0</v>
      </c>
      <c r="E54" s="92">
        <f t="shared" si="1"/>
        <v>307060</v>
      </c>
    </row>
    <row r="55" spans="1:5" s="9" customFormat="1" ht="13.5">
      <c r="A55" s="133" t="str">
        <f>VLOOKUP(B55,ДовКЕКВ!A:B,2,FALSE)</f>
        <v>Заробітна плата</v>
      </c>
      <c r="B55" s="134">
        <v>2111</v>
      </c>
      <c r="C55" s="152">
        <v>307060</v>
      </c>
      <c r="D55" s="152"/>
      <c r="E55" s="153">
        <f t="shared" si="1"/>
        <v>307060</v>
      </c>
    </row>
    <row r="56" spans="1:5" s="7" customFormat="1" ht="17.25" customHeight="1">
      <c r="A56" s="133" t="str">
        <f>VLOOKUP(B56,ДовКЕКВ!A:B,2,FALSE)</f>
        <v>Грошове забезпечення військовослужбовців</v>
      </c>
      <c r="B56" s="134">
        <v>2112</v>
      </c>
      <c r="C56" s="152">
        <v>0</v>
      </c>
      <c r="D56" s="152">
        <v>0</v>
      </c>
      <c r="E56" s="153">
        <f t="shared" si="1"/>
        <v>0</v>
      </c>
    </row>
    <row r="57" spans="1:5" s="4" customFormat="1" ht="13.5">
      <c r="A57" s="28" t="str">
        <f>VLOOKUP(B57,ДовКЕКВ!A:B,2,FALSE)</f>
        <v>Нарахування на оплату праці</v>
      </c>
      <c r="B57" s="86">
        <v>2120</v>
      </c>
      <c r="C57" s="152">
        <v>67554</v>
      </c>
      <c r="D57" s="152"/>
      <c r="E57" s="153">
        <f t="shared" si="1"/>
        <v>67554</v>
      </c>
    </row>
    <row r="58" spans="1:5" s="4" customFormat="1" ht="13.5">
      <c r="A58" s="28" t="str">
        <f>VLOOKUP(B58,ДовКЕКВ!A:B,2,FALSE)</f>
        <v>Використання товарів і послуг</v>
      </c>
      <c r="B58" s="86">
        <v>2200</v>
      </c>
      <c r="C58" s="153">
        <f>SUM(C59:C65)+C72</f>
        <v>140900</v>
      </c>
      <c r="D58" s="153">
        <f>SUM(D59:D65)+D72</f>
        <v>0</v>
      </c>
      <c r="E58" s="153">
        <f t="shared" si="1"/>
        <v>140900</v>
      </c>
    </row>
    <row r="59" spans="1:5" s="4" customFormat="1" ht="13.5">
      <c r="A59" s="28" t="str">
        <f>VLOOKUP(B59,ДовКЕКВ!A:B,2,FALSE)</f>
        <v>Предмети, матеріали, обладнання та інвентар</v>
      </c>
      <c r="B59" s="86">
        <v>2210</v>
      </c>
      <c r="C59" s="152">
        <v>5000</v>
      </c>
      <c r="D59" s="91"/>
      <c r="E59" s="92">
        <f t="shared" si="1"/>
        <v>5000</v>
      </c>
    </row>
    <row r="60" spans="1:5" s="4" customFormat="1" ht="13.5">
      <c r="A60" s="28" t="str">
        <f>VLOOKUP(B60,ДовКЕКВ!A:B,2,FALSE)</f>
        <v>Медикаменти та перев'язувальні матеріали</v>
      </c>
      <c r="B60" s="86">
        <v>2220</v>
      </c>
      <c r="C60" s="152">
        <v>0</v>
      </c>
      <c r="D60" s="91">
        <v>0</v>
      </c>
      <c r="E60" s="92">
        <f t="shared" si="1"/>
        <v>0</v>
      </c>
    </row>
    <row r="61" spans="1:5" s="4" customFormat="1" ht="13.5">
      <c r="A61" s="28" t="str">
        <f>VLOOKUP(B61,ДовКЕКВ!A:B,2,FALSE)</f>
        <v>Продукти харчування</v>
      </c>
      <c r="B61" s="86">
        <v>2230</v>
      </c>
      <c r="C61" s="152">
        <v>0</v>
      </c>
      <c r="D61" s="91"/>
      <c r="E61" s="92">
        <f t="shared" si="1"/>
        <v>0</v>
      </c>
    </row>
    <row r="62" spans="1:5" s="7" customFormat="1" ht="13.5">
      <c r="A62" s="28" t="str">
        <f>VLOOKUP(B62,ДовКЕКВ!A:B,2,FALSE)</f>
        <v>Оплата послуг (крім комунальних)</v>
      </c>
      <c r="B62" s="86">
        <v>2240</v>
      </c>
      <c r="C62" s="152">
        <v>5000</v>
      </c>
      <c r="D62" s="91"/>
      <c r="E62" s="92">
        <f t="shared" si="1"/>
        <v>5000</v>
      </c>
    </row>
    <row r="63" spans="1:5" s="7" customFormat="1" ht="13.5">
      <c r="A63" s="28" t="str">
        <f>VLOOKUP(B63,ДовКЕКВ!A:B,2,FALSE)</f>
        <v>Видатки на відрядження</v>
      </c>
      <c r="B63" s="86">
        <v>2250</v>
      </c>
      <c r="C63" s="152"/>
      <c r="D63" s="91">
        <v>0</v>
      </c>
      <c r="E63" s="92">
        <f t="shared" si="1"/>
        <v>0</v>
      </c>
    </row>
    <row r="64" spans="1:5" s="7" customFormat="1" ht="13.5">
      <c r="A64" s="28" t="str">
        <f>VLOOKUP(B64,ДовКЕКВ!A:B,2,FALSE)</f>
        <v>Видатки та заходи спеціального призначення</v>
      </c>
      <c r="B64" s="86">
        <v>2260</v>
      </c>
      <c r="C64" s="91">
        <v>0</v>
      </c>
      <c r="D64" s="91">
        <v>0</v>
      </c>
      <c r="E64" s="92">
        <f t="shared" si="1"/>
        <v>0</v>
      </c>
    </row>
    <row r="65" spans="1:5" s="4" customFormat="1" ht="13.5">
      <c r="A65" s="28" t="str">
        <f>VLOOKUP(B65,ДовКЕКВ!A:B,2,FALSE)</f>
        <v>Оплата комунальних послуг та енергоносіїв</v>
      </c>
      <c r="B65" s="86">
        <v>2270</v>
      </c>
      <c r="C65" s="92">
        <f>SUM(C66:C71)</f>
        <v>130900</v>
      </c>
      <c r="D65" s="92">
        <f>SUM(D66:D71)</f>
        <v>0</v>
      </c>
      <c r="E65" s="92">
        <f>SUM(C65:D65)</f>
        <v>130900</v>
      </c>
    </row>
    <row r="66" spans="1:5" s="4" customFormat="1" ht="13.5">
      <c r="A66" s="28" t="str">
        <f>VLOOKUP(B66,ДовКЕКВ!A:B,2,FALSE)</f>
        <v>Оплата теплопостачання</v>
      </c>
      <c r="B66" s="86">
        <v>2271</v>
      </c>
      <c r="C66" s="91">
        <v>0</v>
      </c>
      <c r="D66" s="91">
        <v>0</v>
      </c>
      <c r="E66" s="92">
        <f t="shared" si="1"/>
        <v>0</v>
      </c>
    </row>
    <row r="67" spans="1:5" s="4" customFormat="1" ht="13.5">
      <c r="A67" s="133" t="str">
        <f>VLOOKUP(B67,ДовКЕКВ!A:B,2,FALSE)</f>
        <v>Оплата водопостачання та водовідведення</v>
      </c>
      <c r="B67" s="134">
        <v>2272</v>
      </c>
      <c r="C67" s="152"/>
      <c r="D67" s="152">
        <v>0</v>
      </c>
      <c r="E67" s="153">
        <f t="shared" si="1"/>
        <v>0</v>
      </c>
    </row>
    <row r="68" spans="1:5" s="4" customFormat="1" ht="13.5">
      <c r="A68" s="133" t="str">
        <f>VLOOKUP(B68,ДовКЕКВ!A:B,2,FALSE)</f>
        <v>Оплата електроенергії</v>
      </c>
      <c r="B68" s="134">
        <v>2273</v>
      </c>
      <c r="C68" s="152">
        <v>22000</v>
      </c>
      <c r="D68" s="152"/>
      <c r="E68" s="153">
        <f t="shared" si="1"/>
        <v>22000</v>
      </c>
    </row>
    <row r="69" spans="1:5" s="4" customFormat="1" ht="13.5">
      <c r="A69" s="133" t="str">
        <f>VLOOKUP(B69,ДовКЕКВ!A:B,2,FALSE)</f>
        <v>Оплата природного газу</v>
      </c>
      <c r="B69" s="134">
        <v>2274</v>
      </c>
      <c r="C69" s="152"/>
      <c r="D69" s="152">
        <v>0</v>
      </c>
      <c r="E69" s="153">
        <f t="shared" si="1"/>
        <v>0</v>
      </c>
    </row>
    <row r="70" spans="1:5" s="4" customFormat="1" ht="13.5">
      <c r="A70" s="133" t="str">
        <f>VLOOKUP(B70,ДовКЕКВ!A:B,2,FALSE)</f>
        <v>Оплата інших енергоносіїв</v>
      </c>
      <c r="B70" s="134">
        <v>2275</v>
      </c>
      <c r="C70" s="152">
        <v>108900</v>
      </c>
      <c r="D70" s="152">
        <v>0</v>
      </c>
      <c r="E70" s="153">
        <f t="shared" si="1"/>
        <v>108900</v>
      </c>
    </row>
    <row r="71" spans="1:5" s="4" customFormat="1" ht="13.5">
      <c r="A71" s="133" t="str">
        <f>VLOOKUP(B71,ДовКЕКВ!A:B,2,FALSE)</f>
        <v>Оплата енергосервісу </v>
      </c>
      <c r="B71" s="134">
        <v>2276</v>
      </c>
      <c r="C71" s="152">
        <v>0</v>
      </c>
      <c r="D71" s="152">
        <v>0</v>
      </c>
      <c r="E71" s="153">
        <f>SUM(C71:D71)</f>
        <v>0</v>
      </c>
    </row>
    <row r="72" spans="1:5" s="7" customFormat="1" ht="26.25">
      <c r="A72" s="28" t="str">
        <f>VLOOKUP(B72,ДовКЕКВ!A:B,2,FALSE)</f>
        <v>Дослідження і розробки, окремі заходи по реалізації державних (регіональних) програм</v>
      </c>
      <c r="B72" s="86">
        <v>2280</v>
      </c>
      <c r="C72" s="153">
        <f>SUM(C73:C74)</f>
        <v>0</v>
      </c>
      <c r="D72" s="153">
        <f>SUM(D73:D74)</f>
        <v>0</v>
      </c>
      <c r="E72" s="153">
        <f t="shared" si="1"/>
        <v>0</v>
      </c>
    </row>
    <row r="73" spans="1:5" s="7" customFormat="1" ht="26.25">
      <c r="A73" s="133" t="str">
        <f>VLOOKUP(B73,ДовКЕКВ!A:B,2,FALSE)</f>
        <v>Дослідження і розробки, окремі заходи розвитку по реалізації державних (регіональних) програм</v>
      </c>
      <c r="B73" s="134">
        <v>2281</v>
      </c>
      <c r="C73" s="91">
        <v>0</v>
      </c>
      <c r="D73" s="91">
        <v>0</v>
      </c>
      <c r="E73" s="92">
        <f t="shared" si="1"/>
        <v>0</v>
      </c>
    </row>
    <row r="74" spans="1:5" s="7" customFormat="1" ht="26.25">
      <c r="A74" s="133" t="str">
        <f>VLOOKUP(B74,ДовКЕКВ!A:B,2,FALSE)</f>
        <v>Окремі заходи по реалізації державних (регіональних) програм, не віднесені до заходів розвитку</v>
      </c>
      <c r="B74" s="134">
        <v>2282</v>
      </c>
      <c r="C74" s="91">
        <v>0</v>
      </c>
      <c r="D74" s="91">
        <v>0</v>
      </c>
      <c r="E74" s="92">
        <f t="shared" si="1"/>
        <v>0</v>
      </c>
    </row>
    <row r="75" spans="1:5" s="9" customFormat="1" ht="13.5">
      <c r="A75" s="28" t="str">
        <f>VLOOKUP(B75,ДовКЕКВ!A:B,2,FALSE)</f>
        <v>Обслуговування боргових зобов'язань</v>
      </c>
      <c r="B75" s="86">
        <v>2400</v>
      </c>
      <c r="C75" s="92">
        <f>SUM(C76:C77)</f>
        <v>0</v>
      </c>
      <c r="D75" s="92">
        <f>SUM(D76:D77)</f>
        <v>0</v>
      </c>
      <c r="E75" s="92">
        <f t="shared" si="1"/>
        <v>0</v>
      </c>
    </row>
    <row r="76" spans="1:5" s="9" customFormat="1" ht="13.5">
      <c r="A76" s="28" t="str">
        <f>VLOOKUP(B76,ДовКЕКВ!A:B,2,FALSE)</f>
        <v>Обслуговування внутрішніх боргових зобов'язань</v>
      </c>
      <c r="B76" s="86">
        <v>2410</v>
      </c>
      <c r="C76" s="91">
        <v>0</v>
      </c>
      <c r="D76" s="91">
        <v>0</v>
      </c>
      <c r="E76" s="92">
        <f>SUM(C76:D76)</f>
        <v>0</v>
      </c>
    </row>
    <row r="77" spans="1:5" s="7" customFormat="1" ht="16.5" customHeight="1">
      <c r="A77" s="28" t="str">
        <f>VLOOKUP(B77,ДовКЕКВ!A:B,2,FALSE)</f>
        <v>Обслуговування зовнішніх боргових зобов'язань</v>
      </c>
      <c r="B77" s="86">
        <v>2420</v>
      </c>
      <c r="C77" s="91">
        <v>0</v>
      </c>
      <c r="D77" s="91">
        <v>0</v>
      </c>
      <c r="E77" s="92">
        <f>SUM(C77:D77)</f>
        <v>0</v>
      </c>
    </row>
    <row r="78" spans="1:5" s="7" customFormat="1" ht="14.25" customHeight="1">
      <c r="A78" s="28" t="str">
        <f>VLOOKUP(B78,ДовКЕКВ!A:B,2,FALSE)</f>
        <v>Поточні трансферти</v>
      </c>
      <c r="B78" s="86">
        <v>2600</v>
      </c>
      <c r="C78" s="92">
        <f>SUM(C79:C81)</f>
        <v>0</v>
      </c>
      <c r="D78" s="92">
        <f>SUM(D79:D81)</f>
        <v>0</v>
      </c>
      <c r="E78" s="92">
        <f aca="true" t="shared" si="2" ref="E78:E111">SUM(C78:D78)</f>
        <v>0</v>
      </c>
    </row>
    <row r="79" spans="1:5" s="7" customFormat="1" ht="13.5">
      <c r="A79" s="28" t="str">
        <f>VLOOKUP(B79,ДовКЕКВ!A:B,2,FALSE)</f>
        <v>Субсидії та поточні трансферти підприємствам (установам, організаціям)</v>
      </c>
      <c r="B79" s="86">
        <v>2610</v>
      </c>
      <c r="C79" s="91">
        <v>0</v>
      </c>
      <c r="D79" s="91">
        <v>0</v>
      </c>
      <c r="E79" s="92">
        <f t="shared" si="2"/>
        <v>0</v>
      </c>
    </row>
    <row r="80" spans="1:5" s="4" customFormat="1" ht="13.5">
      <c r="A80" s="28" t="str">
        <f>VLOOKUP(B80,ДовКЕКВ!A:B,2,FALSE)</f>
        <v>Поточні трансферти органам державного управління інших рівнів</v>
      </c>
      <c r="B80" s="86">
        <v>2620</v>
      </c>
      <c r="C80" s="91">
        <v>0</v>
      </c>
      <c r="D80" s="91">
        <v>0</v>
      </c>
      <c r="E80" s="92">
        <f t="shared" si="2"/>
        <v>0</v>
      </c>
    </row>
    <row r="81" spans="1:5" s="4" customFormat="1" ht="13.5">
      <c r="A81" s="28" t="str">
        <f>VLOOKUP(B81,ДовКЕКВ!A:B,2,FALSE)</f>
        <v>Поточні трансферти урядам іноземних держав та міжнародним організаціям</v>
      </c>
      <c r="B81" s="86">
        <v>2630</v>
      </c>
      <c r="C81" s="91" t="s">
        <v>5023</v>
      </c>
      <c r="D81" s="91">
        <v>0</v>
      </c>
      <c r="E81" s="92">
        <f t="shared" si="2"/>
        <v>0</v>
      </c>
    </row>
    <row r="82" spans="1:5" s="4" customFormat="1" ht="15" customHeight="1">
      <c r="A82" s="28" t="str">
        <f>VLOOKUP(B82,ДовКЕКВ!A:B,2,FALSE)</f>
        <v>Соціальне забезпечення</v>
      </c>
      <c r="B82" s="86">
        <v>2700</v>
      </c>
      <c r="C82" s="92">
        <f>SUM(C83:C85)</f>
        <v>0</v>
      </c>
      <c r="D82" s="92">
        <f>SUM(D83:D85)</f>
        <v>0</v>
      </c>
      <c r="E82" s="92">
        <f t="shared" si="2"/>
        <v>0</v>
      </c>
    </row>
    <row r="83" spans="1:5" s="7" customFormat="1" ht="13.5">
      <c r="A83" s="28" t="str">
        <f>VLOOKUP(B83,ДовКЕКВ!A:B,2,FALSE)</f>
        <v>Виплата пенсій і допомоги</v>
      </c>
      <c r="B83" s="86">
        <v>2710</v>
      </c>
      <c r="C83" s="91">
        <v>0</v>
      </c>
      <c r="D83" s="91">
        <v>0</v>
      </c>
      <c r="E83" s="92">
        <f t="shared" si="2"/>
        <v>0</v>
      </c>
    </row>
    <row r="84" spans="1:5" s="9" customFormat="1" ht="13.5">
      <c r="A84" s="28" t="str">
        <f>VLOOKUP(B84,ДовКЕКВ!A:B,2,FALSE)</f>
        <v>Стипендії</v>
      </c>
      <c r="B84" s="86">
        <v>2720</v>
      </c>
      <c r="C84" s="91">
        <v>0</v>
      </c>
      <c r="D84" s="91">
        <v>0</v>
      </c>
      <c r="E84" s="92">
        <f t="shared" si="2"/>
        <v>0</v>
      </c>
    </row>
    <row r="85" spans="1:5" s="10" customFormat="1" ht="13.5">
      <c r="A85" s="28" t="str">
        <f>VLOOKUP(B85,ДовКЕКВ!A:B,2,FALSE)</f>
        <v>Інші виплати населенню</v>
      </c>
      <c r="B85" s="86">
        <v>2730</v>
      </c>
      <c r="C85" s="91"/>
      <c r="D85" s="91">
        <v>0</v>
      </c>
      <c r="E85" s="92">
        <f t="shared" si="2"/>
        <v>0</v>
      </c>
    </row>
    <row r="86" spans="1:5" s="7" customFormat="1" ht="15.75" customHeight="1">
      <c r="A86" s="28" t="str">
        <f>VLOOKUP(B86,ДовКЕКВ!A:B,2,FALSE)</f>
        <v>Інші поточні видатки</v>
      </c>
      <c r="B86" s="86">
        <v>2800</v>
      </c>
      <c r="C86" s="91">
        <v>0</v>
      </c>
      <c r="D86" s="91"/>
      <c r="E86" s="92">
        <f t="shared" si="2"/>
        <v>0</v>
      </c>
    </row>
    <row r="87" spans="1:5" s="7" customFormat="1" ht="13.5">
      <c r="A87" s="28" t="str">
        <f>VLOOKUP(B87,ДовКЕКВ!A:B,2,FALSE)</f>
        <v>Капітальні видатки</v>
      </c>
      <c r="B87" s="86">
        <v>3000</v>
      </c>
      <c r="C87" s="92">
        <f>C88+C102</f>
        <v>0</v>
      </c>
      <c r="D87" s="92">
        <f>D88+D102</f>
        <v>0</v>
      </c>
      <c r="E87" s="92">
        <f t="shared" si="2"/>
        <v>0</v>
      </c>
    </row>
    <row r="88" spans="1:5" s="4" customFormat="1" ht="13.5">
      <c r="A88" s="28" t="str">
        <f>VLOOKUP(B88,ДовКЕКВ!A:B,2,FALSE)</f>
        <v>Придбання основного капіталу</v>
      </c>
      <c r="B88" s="86">
        <v>3100</v>
      </c>
      <c r="C88" s="92">
        <f>C89+C90+C93+C96+C100+C101</f>
        <v>0</v>
      </c>
      <c r="D88" s="92">
        <f>D89+D90+D93+D96+D100+D101</f>
        <v>0</v>
      </c>
      <c r="E88" s="92">
        <f t="shared" si="2"/>
        <v>0</v>
      </c>
    </row>
    <row r="89" spans="1:5" s="4" customFormat="1" ht="13.5">
      <c r="A89" s="28" t="str">
        <f>VLOOKUP(B89,ДовКЕКВ!A:B,2,FALSE)</f>
        <v>Придбання обладнання і предметів довгострокового користування</v>
      </c>
      <c r="B89" s="86">
        <v>3110</v>
      </c>
      <c r="C89" s="91">
        <v>0</v>
      </c>
      <c r="D89" s="91">
        <v>0</v>
      </c>
      <c r="E89" s="92">
        <f t="shared" si="2"/>
        <v>0</v>
      </c>
    </row>
    <row r="90" spans="1:5" s="7" customFormat="1" ht="13.5">
      <c r="A90" s="28" t="str">
        <f>VLOOKUP(B90,ДовКЕКВ!A:B,2,FALSE)</f>
        <v>Капітальне будівництво (придбання)</v>
      </c>
      <c r="B90" s="86">
        <v>3120</v>
      </c>
      <c r="C90" s="92">
        <f>SUM(C91:C92)</f>
        <v>0</v>
      </c>
      <c r="D90" s="92">
        <f>SUM(D91:D92)</f>
        <v>0</v>
      </c>
      <c r="E90" s="92">
        <f t="shared" si="2"/>
        <v>0</v>
      </c>
    </row>
    <row r="91" spans="1:5" s="4" customFormat="1" ht="13.5">
      <c r="A91" s="28" t="str">
        <f>VLOOKUP(B91,ДовКЕКВ!A:B,2,FALSE)</f>
        <v>Капітальне будівництво (придбання) житла</v>
      </c>
      <c r="B91" s="86">
        <v>3121</v>
      </c>
      <c r="C91" s="91">
        <v>0</v>
      </c>
      <c r="D91" s="91">
        <v>0</v>
      </c>
      <c r="E91" s="92">
        <f t="shared" si="2"/>
        <v>0</v>
      </c>
    </row>
    <row r="92" spans="1:5" s="4" customFormat="1" ht="13.5">
      <c r="A92" s="28" t="str">
        <f>VLOOKUP(B92,ДовКЕКВ!A:B,2,FALSE)</f>
        <v>Капітальне будівництво (придбання) інших об'єктів</v>
      </c>
      <c r="B92" s="86">
        <v>3122</v>
      </c>
      <c r="C92" s="91">
        <v>0</v>
      </c>
      <c r="D92" s="91">
        <v>0</v>
      </c>
      <c r="E92" s="92">
        <f t="shared" si="2"/>
        <v>0</v>
      </c>
    </row>
    <row r="93" spans="1:5" s="4" customFormat="1" ht="16.5" customHeight="1">
      <c r="A93" s="28" t="str">
        <f>VLOOKUP(B93,ДовКЕКВ!A:B,2,FALSE)</f>
        <v>Капітальний ремонт</v>
      </c>
      <c r="B93" s="86">
        <v>3130</v>
      </c>
      <c r="C93" s="92">
        <f>SUM(C94:C95)</f>
        <v>0</v>
      </c>
      <c r="D93" s="92">
        <f>SUM(D94:D95)</f>
        <v>0</v>
      </c>
      <c r="E93" s="92">
        <f t="shared" si="2"/>
        <v>0</v>
      </c>
    </row>
    <row r="94" spans="1:5" s="4" customFormat="1" ht="16.5" customHeight="1">
      <c r="A94" s="28" t="str">
        <f>VLOOKUP(B94,ДовКЕКВ!A:B,2,FALSE)</f>
        <v>Капітальний ремонт житлового фонду (приміщень)</v>
      </c>
      <c r="B94" s="86">
        <v>3131</v>
      </c>
      <c r="C94" s="91">
        <v>0</v>
      </c>
      <c r="D94" s="91">
        <v>0</v>
      </c>
      <c r="E94" s="92">
        <f t="shared" si="2"/>
        <v>0</v>
      </c>
    </row>
    <row r="95" spans="1:5" s="4" customFormat="1" ht="16.5" customHeight="1">
      <c r="A95" s="28" t="str">
        <f>VLOOKUP(B95,ДовКЕКВ!A:B,2,FALSE)</f>
        <v>Капітальний ремонт інших об'єктів</v>
      </c>
      <c r="B95" s="86">
        <v>3132</v>
      </c>
      <c r="C95" s="91">
        <v>0</v>
      </c>
      <c r="D95" s="91">
        <v>0</v>
      </c>
      <c r="E95" s="92">
        <f t="shared" si="2"/>
        <v>0</v>
      </c>
    </row>
    <row r="96" spans="1:5" s="4" customFormat="1" ht="13.5">
      <c r="A96" s="28" t="str">
        <f>VLOOKUP(B96,ДовКЕКВ!A:B,2,FALSE)</f>
        <v>Реконструкція та реставрація</v>
      </c>
      <c r="B96" s="86">
        <v>3140</v>
      </c>
      <c r="C96" s="92">
        <f>SUM(C97:C99)</f>
        <v>0</v>
      </c>
      <c r="D96" s="92">
        <f>SUM(D97:D99)</f>
        <v>0</v>
      </c>
      <c r="E96" s="92">
        <f>SUM(C96:D96)</f>
        <v>0</v>
      </c>
    </row>
    <row r="97" spans="1:5" s="10" customFormat="1" ht="13.5">
      <c r="A97" s="28" t="str">
        <f>VLOOKUP(B97,ДовКЕКВ!A:B,2,FALSE)</f>
        <v>Реконструкція житлового фонду (приміщень)</v>
      </c>
      <c r="B97" s="86">
        <v>3141</v>
      </c>
      <c r="C97" s="91">
        <v>0</v>
      </c>
      <c r="D97" s="91">
        <v>0</v>
      </c>
      <c r="E97" s="92">
        <f>SUM(C97:D97)</f>
        <v>0</v>
      </c>
    </row>
    <row r="98" spans="1:5" s="10" customFormat="1" ht="13.5">
      <c r="A98" s="28" t="str">
        <f>VLOOKUP(B98,ДовКЕКВ!A:B,2,FALSE)</f>
        <v>Реконструкція та реставрація інших об'єктів</v>
      </c>
      <c r="B98" s="86">
        <v>3142</v>
      </c>
      <c r="C98" s="91">
        <v>0</v>
      </c>
      <c r="D98" s="91">
        <v>0</v>
      </c>
      <c r="E98" s="92">
        <f t="shared" si="2"/>
        <v>0</v>
      </c>
    </row>
    <row r="99" spans="1:5" s="10" customFormat="1" ht="13.5">
      <c r="A99" s="28" t="str">
        <f>VLOOKUP(B99,ДовКЕКВ!A:B,2,FALSE)</f>
        <v>Реставрація пам'яток культури, історії та архітектури</v>
      </c>
      <c r="B99" s="86">
        <v>3143</v>
      </c>
      <c r="C99" s="91">
        <v>0</v>
      </c>
      <c r="D99" s="91">
        <v>0</v>
      </c>
      <c r="E99" s="92">
        <f t="shared" si="2"/>
        <v>0</v>
      </c>
    </row>
    <row r="100" spans="1:5" s="12" customFormat="1" ht="16.5" customHeight="1">
      <c r="A100" s="28" t="str">
        <f>VLOOKUP(B100,ДовКЕКВ!A:B,2,FALSE)</f>
        <v>Створення державних запасів і резервів</v>
      </c>
      <c r="B100" s="86">
        <v>3150</v>
      </c>
      <c r="C100" s="91">
        <v>0</v>
      </c>
      <c r="D100" s="91">
        <v>0</v>
      </c>
      <c r="E100" s="92">
        <f t="shared" si="2"/>
        <v>0</v>
      </c>
    </row>
    <row r="101" spans="1:5" s="7" customFormat="1" ht="16.5" customHeight="1">
      <c r="A101" s="28" t="str">
        <f>VLOOKUP(B101,ДовКЕКВ!A:B,2,FALSE)</f>
        <v>Придбання землі та нематеріальних активів</v>
      </c>
      <c r="B101" s="86">
        <v>3160</v>
      </c>
      <c r="C101" s="91">
        <v>0</v>
      </c>
      <c r="D101" s="91">
        <v>0</v>
      </c>
      <c r="E101" s="92">
        <f t="shared" si="2"/>
        <v>0</v>
      </c>
    </row>
    <row r="102" spans="1:5" s="7" customFormat="1" ht="13.5">
      <c r="A102" s="28" t="str">
        <f>VLOOKUP(B102,ДовКЕКВ!A:B,2,FALSE)</f>
        <v>Капітальні трансферти</v>
      </c>
      <c r="B102" s="86">
        <v>3200</v>
      </c>
      <c r="C102" s="92">
        <f>SUM(C103:C106)</f>
        <v>0</v>
      </c>
      <c r="D102" s="92">
        <f>SUM(D103:D106)</f>
        <v>0</v>
      </c>
      <c r="E102" s="92">
        <f t="shared" si="2"/>
        <v>0</v>
      </c>
    </row>
    <row r="103" spans="1:5" s="7" customFormat="1" ht="13.5">
      <c r="A103" s="28" t="str">
        <f>VLOOKUP(B103,ДовКЕКВ!A:B,2,FALSE)</f>
        <v>Капітальні трансферти підприємствам (установам, організаціям)</v>
      </c>
      <c r="B103" s="86">
        <v>3210</v>
      </c>
      <c r="C103" s="91">
        <v>0</v>
      </c>
      <c r="D103" s="91">
        <v>0</v>
      </c>
      <c r="E103" s="92">
        <f t="shared" si="2"/>
        <v>0</v>
      </c>
    </row>
    <row r="104" spans="1:5" s="9" customFormat="1" ht="13.5">
      <c r="A104" s="28" t="str">
        <f>VLOOKUP(B104,ДовКЕКВ!A:B,2,FALSE)</f>
        <v>Капітальні трансферти органам державного управління інших рівнів</v>
      </c>
      <c r="B104" s="86">
        <v>3220</v>
      </c>
      <c r="C104" s="91">
        <v>0</v>
      </c>
      <c r="D104" s="91">
        <v>0</v>
      </c>
      <c r="E104" s="92">
        <f t="shared" si="2"/>
        <v>0</v>
      </c>
    </row>
    <row r="105" spans="1:5" s="9" customFormat="1" ht="26.25">
      <c r="A105" s="28" t="str">
        <f>VLOOKUP(B105,ДовКЕКВ!A:B,2,FALSE)</f>
        <v>Капітальні трансферти урядам іноземних держав та міжнародним організаціям</v>
      </c>
      <c r="B105" s="86">
        <v>3230</v>
      </c>
      <c r="C105" s="91"/>
      <c r="D105" s="91"/>
      <c r="E105" s="92"/>
    </row>
    <row r="106" spans="1:5" s="9" customFormat="1" ht="13.5">
      <c r="A106" s="28" t="str">
        <f>VLOOKUP(B106,ДовКЕКВ!A:B,2,FALSE)</f>
        <v>Капітальні трансферти населенню</v>
      </c>
      <c r="B106" s="86">
        <v>3240</v>
      </c>
      <c r="C106" s="91">
        <v>0</v>
      </c>
      <c r="D106" s="91">
        <v>0</v>
      </c>
      <c r="E106" s="92">
        <f t="shared" si="2"/>
        <v>0</v>
      </c>
    </row>
    <row r="107" spans="1:5" s="10" customFormat="1" ht="13.5" hidden="1">
      <c r="A107" s="88"/>
      <c r="B107" s="86"/>
      <c r="C107" s="91"/>
      <c r="D107" s="91"/>
      <c r="E107" s="92"/>
    </row>
    <row r="108" spans="1:5" s="10" customFormat="1" ht="13.5">
      <c r="A108" s="95" t="str">
        <f>VLOOKUP(B108,ДовКреди!A:B,2,FALSE)</f>
        <v>Надання внутрішніх кредитів </v>
      </c>
      <c r="B108" s="34">
        <v>4110</v>
      </c>
      <c r="C108" s="92">
        <f>SUM(C109:C111)</f>
        <v>0</v>
      </c>
      <c r="D108" s="92">
        <f>SUM(D109:D111)</f>
        <v>0</v>
      </c>
      <c r="E108" s="92"/>
    </row>
    <row r="109" spans="1:5" s="10" customFormat="1" ht="13.5">
      <c r="A109" s="23" t="str">
        <f>VLOOKUP(B109,ДовКреди!A:B,2,FALSE)</f>
        <v>Надання кредитів органам державного управління інших рівнів </v>
      </c>
      <c r="B109" s="20">
        <v>4111</v>
      </c>
      <c r="C109" s="91">
        <v>0</v>
      </c>
      <c r="D109" s="91">
        <v>0</v>
      </c>
      <c r="E109" s="92">
        <f t="shared" si="2"/>
        <v>0</v>
      </c>
    </row>
    <row r="110" spans="1:5" s="10" customFormat="1" ht="13.5">
      <c r="A110" s="23" t="str">
        <f>VLOOKUP(B110,ДовКреди!A:B,2,FALSE)</f>
        <v>Надання кредитів підприємствам, установам, організаціям </v>
      </c>
      <c r="B110" s="20">
        <v>4112</v>
      </c>
      <c r="C110" s="91">
        <v>0</v>
      </c>
      <c r="D110" s="91">
        <v>0</v>
      </c>
      <c r="E110" s="92">
        <f t="shared" si="2"/>
        <v>0</v>
      </c>
    </row>
    <row r="111" spans="1:5" s="10" customFormat="1" ht="13.5">
      <c r="A111" s="23" t="str">
        <f>VLOOKUP(B111,ДовКреди!A:B,2,FALSE)</f>
        <v>Надання інших внутрішніх кредитів </v>
      </c>
      <c r="B111" s="20">
        <v>4113</v>
      </c>
      <c r="C111" s="91">
        <v>0</v>
      </c>
      <c r="D111" s="91">
        <v>0</v>
      </c>
      <c r="E111" s="92">
        <f t="shared" si="2"/>
        <v>0</v>
      </c>
    </row>
    <row r="112" spans="1:5" s="10" customFormat="1" ht="13.5">
      <c r="A112" s="95" t="str">
        <f>VLOOKUP(B112,ДовКреди!A:B,2,FALSE)</f>
        <v>Надання зовнішніх кредитів </v>
      </c>
      <c r="B112" s="34">
        <v>4210</v>
      </c>
      <c r="C112" s="91">
        <v>0</v>
      </c>
      <c r="D112" s="91">
        <v>0</v>
      </c>
      <c r="E112" s="92">
        <f>SUM(C112:D112)</f>
        <v>0</v>
      </c>
    </row>
    <row r="113" spans="1:5" s="10" customFormat="1" ht="13.5">
      <c r="A113" s="88" t="str">
        <f>VLOOKUP(B113,ДовКЕКВ!A:B,2,FALSE)</f>
        <v>Нерозподілені видатки</v>
      </c>
      <c r="B113" s="86">
        <v>9000</v>
      </c>
      <c r="C113" s="91">
        <v>0</v>
      </c>
      <c r="D113" s="91">
        <v>0</v>
      </c>
      <c r="E113" s="92">
        <f>SUM(C113:D113)</f>
        <v>0</v>
      </c>
    </row>
    <row r="114" spans="1:5" ht="12.75">
      <c r="A114" s="98"/>
      <c r="B114" s="70"/>
      <c r="C114" s="31"/>
      <c r="D114" s="31"/>
      <c r="E114" s="31"/>
    </row>
    <row r="115" spans="1:6" s="4" customFormat="1" ht="13.5">
      <c r="A115" s="99" t="s">
        <v>4023</v>
      </c>
      <c r="B115" s="69"/>
      <c r="D115" s="180" t="str">
        <f>Заполнить!B7</f>
        <v>Віктор КОРІНЬ</v>
      </c>
      <c r="E115" s="180"/>
      <c r="F115" s="3"/>
    </row>
    <row r="116" spans="1:6" s="38" customFormat="1" ht="12.75" customHeight="1">
      <c r="A116" s="71"/>
      <c r="B116" s="67" t="s">
        <v>3989</v>
      </c>
      <c r="D116" s="172" t="s">
        <v>4002</v>
      </c>
      <c r="E116" s="172"/>
      <c r="F116" s="37"/>
    </row>
    <row r="117" spans="1:6" s="4" customFormat="1" ht="27">
      <c r="A117" s="101" t="s">
        <v>3076</v>
      </c>
      <c r="B117" s="69"/>
      <c r="D117" s="180" t="str">
        <f>Заполнить!B8</f>
        <v>Валентина ОХРЕМЧУК</v>
      </c>
      <c r="E117" s="180"/>
      <c r="F117" s="3"/>
    </row>
    <row r="118" spans="1:6" s="38" customFormat="1" ht="9.75">
      <c r="A118" s="72"/>
      <c r="B118" s="67" t="s">
        <v>3989</v>
      </c>
      <c r="D118" s="172" t="s">
        <v>4002</v>
      </c>
      <c r="E118" s="172"/>
      <c r="F118" s="37"/>
    </row>
    <row r="119" spans="1:7" s="4" customFormat="1" ht="13.5">
      <c r="A119" s="73"/>
      <c r="C119" s="3"/>
      <c r="D119" s="176"/>
      <c r="E119" s="176"/>
      <c r="F119" s="176"/>
      <c r="G119" s="176"/>
    </row>
    <row r="120" spans="1:5" s="39" customFormat="1" ht="9.75">
      <c r="A120" s="74" t="s">
        <v>4646</v>
      </c>
      <c r="C120" s="42"/>
      <c r="D120" s="42"/>
      <c r="E120" s="42"/>
    </row>
    <row r="121" spans="1:5" s="4" customFormat="1" ht="24" customHeight="1">
      <c r="A121" s="11" t="s">
        <v>934</v>
      </c>
      <c r="B121" s="9"/>
      <c r="C121" s="3"/>
      <c r="D121" s="3"/>
      <c r="E121" s="3"/>
    </row>
    <row r="122" spans="1:5" s="4" customFormat="1" ht="7.5" customHeight="1">
      <c r="A122" s="9"/>
      <c r="C122" s="3"/>
      <c r="D122" s="3"/>
      <c r="E122" s="3"/>
    </row>
    <row r="123" spans="1:5" ht="12.75">
      <c r="A123" s="179" t="s">
        <v>933</v>
      </c>
      <c r="B123" s="179"/>
      <c r="C123" s="179"/>
      <c r="D123" s="179"/>
      <c r="E123" s="179"/>
    </row>
    <row r="124" spans="1:5" ht="57.75" customHeight="1">
      <c r="A124" s="179"/>
      <c r="B124" s="179"/>
      <c r="C124" s="179"/>
      <c r="D124" s="179"/>
      <c r="E124" s="179"/>
    </row>
  </sheetData>
  <sheetProtection/>
  <mergeCells count="39">
    <mergeCell ref="D116:E116"/>
    <mergeCell ref="A14:D14"/>
    <mergeCell ref="A17:E17"/>
    <mergeCell ref="C28:D28"/>
    <mergeCell ref="E28:E29"/>
    <mergeCell ref="A24:E24"/>
    <mergeCell ref="A21:E21"/>
    <mergeCell ref="A19:E19"/>
    <mergeCell ref="A20:E20"/>
    <mergeCell ref="F21:J21"/>
    <mergeCell ref="A123:E124"/>
    <mergeCell ref="F119:G119"/>
    <mergeCell ref="D117:E117"/>
    <mergeCell ref="D118:E118"/>
    <mergeCell ref="D115:E115"/>
    <mergeCell ref="D119:E119"/>
    <mergeCell ref="A49:A50"/>
    <mergeCell ref="A28:A29"/>
    <mergeCell ref="B28:B29"/>
    <mergeCell ref="B1:E2"/>
    <mergeCell ref="G4:J4"/>
    <mergeCell ref="F16:J16"/>
    <mergeCell ref="A18:E18"/>
    <mergeCell ref="A23:E23"/>
    <mergeCell ref="F19:J19"/>
    <mergeCell ref="F20:J20"/>
    <mergeCell ref="B11:C11"/>
    <mergeCell ref="B12:C12"/>
    <mergeCell ref="B6:E6"/>
    <mergeCell ref="B4:E5"/>
    <mergeCell ref="A15:E15"/>
    <mergeCell ref="A22:E22"/>
    <mergeCell ref="A25:E25"/>
    <mergeCell ref="A16:E16"/>
    <mergeCell ref="B7:E7"/>
    <mergeCell ref="B8:E8"/>
    <mergeCell ref="D9:E9"/>
    <mergeCell ref="B10:C10"/>
    <mergeCell ref="D10:E10"/>
  </mergeCells>
  <printOptions/>
  <pageMargins left="0.7874015748031497" right="0.1968503937007874" top="0.28" bottom="0.24" header="0.31" footer="0.26"/>
  <pageSetup fitToHeight="2"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O48"/>
  <sheetViews>
    <sheetView zoomScalePageLayoutView="0" workbookViewId="0" topLeftCell="B16">
      <selection activeCell="C27" sqref="C27"/>
    </sheetView>
  </sheetViews>
  <sheetFormatPr defaultColWidth="9.125" defaultRowHeight="12.75"/>
  <cols>
    <col min="1" max="1" width="52.50390625" style="1" customWidth="1"/>
    <col min="2" max="2" width="6.00390625" style="5" customWidth="1"/>
    <col min="3" max="4" width="9.50390625" style="5" customWidth="1"/>
    <col min="5" max="5" width="9.625" style="5" customWidth="1"/>
    <col min="6" max="6" width="10.00390625" style="5" customWidth="1"/>
    <col min="7" max="7" width="9.375" style="5" customWidth="1"/>
    <col min="8" max="8" width="9.50390625" style="5" customWidth="1"/>
    <col min="9" max="9" width="9.375" style="5" customWidth="1"/>
    <col min="10" max="11" width="9.50390625" style="5" customWidth="1"/>
    <col min="12" max="13" width="9.625" style="5" customWidth="1"/>
    <col min="14" max="14" width="9.50390625" style="5" customWidth="1"/>
    <col min="15" max="15" width="12.50390625" style="5" customWidth="1"/>
    <col min="16" max="16384" width="9.125" style="1" customWidth="1"/>
  </cols>
  <sheetData>
    <row r="1" spans="10:15" ht="12.75">
      <c r="J1" s="179" t="s">
        <v>5025</v>
      </c>
      <c r="K1" s="190"/>
      <c r="L1" s="190"/>
      <c r="M1" s="190"/>
      <c r="N1" s="190"/>
      <c r="O1" s="190"/>
    </row>
    <row r="2" spans="10:15" ht="12.75">
      <c r="J2" s="190"/>
      <c r="K2" s="190"/>
      <c r="L2" s="190"/>
      <c r="M2" s="190"/>
      <c r="N2" s="190"/>
      <c r="O2" s="190"/>
    </row>
    <row r="3" spans="10:15" ht="33.75" customHeight="1">
      <c r="J3" s="190"/>
      <c r="K3" s="190"/>
      <c r="L3" s="190"/>
      <c r="M3" s="190"/>
      <c r="N3" s="190"/>
      <c r="O3" s="190"/>
    </row>
    <row r="4" ht="8.25" customHeight="1"/>
    <row r="5" spans="10:15" ht="15.75" customHeight="1">
      <c r="J5" s="192" t="e">
        <f>CONCATENATE("Затверджений у сумі ",СумаПрописом(O36),"  ",O36," грн.")</f>
        <v>#NAME?</v>
      </c>
      <c r="K5" s="192"/>
      <c r="L5" s="192"/>
      <c r="M5" s="192"/>
      <c r="N5" s="192"/>
      <c r="O5" s="192"/>
    </row>
    <row r="6" spans="10:15" ht="14.25" customHeight="1">
      <c r="J6" s="193"/>
      <c r="K6" s="193"/>
      <c r="L6" s="193"/>
      <c r="M6" s="193"/>
      <c r="N6" s="193"/>
      <c r="O6" s="193"/>
    </row>
    <row r="7" spans="10:15" ht="12" customHeight="1">
      <c r="J7" s="172" t="s">
        <v>5024</v>
      </c>
      <c r="K7" s="172"/>
      <c r="L7" s="172"/>
      <c r="M7" s="172"/>
      <c r="N7" s="172"/>
      <c r="O7" s="172"/>
    </row>
    <row r="8" spans="10:15" ht="15" customHeight="1">
      <c r="J8" s="169" t="str">
        <f>Заполнить!$B$10</f>
        <v>Сільський голова</v>
      </c>
      <c r="K8" s="169"/>
      <c r="L8" s="169"/>
      <c r="M8" s="169"/>
      <c r="N8" s="169"/>
      <c r="O8" s="169"/>
    </row>
    <row r="9" spans="10:15" ht="12.75">
      <c r="J9" s="172" t="s">
        <v>4006</v>
      </c>
      <c r="K9" s="172"/>
      <c r="L9" s="172"/>
      <c r="M9" s="172"/>
      <c r="N9" s="172"/>
      <c r="O9" s="172"/>
    </row>
    <row r="10" spans="10:15" ht="15.75" customHeight="1">
      <c r="J10" s="36"/>
      <c r="K10" s="36"/>
      <c r="L10" s="191" t="str">
        <f>Заполнить!$B$11</f>
        <v>Віктор КОРІНЬ</v>
      </c>
      <c r="M10" s="191"/>
      <c r="N10" s="191"/>
      <c r="O10" s="191"/>
    </row>
    <row r="11" spans="10:15" ht="12.75">
      <c r="J11" s="194" t="s">
        <v>3989</v>
      </c>
      <c r="K11" s="194"/>
      <c r="L11" s="194" t="s">
        <v>4002</v>
      </c>
      <c r="M11" s="194"/>
      <c r="N11" s="194"/>
      <c r="O11" s="194"/>
    </row>
    <row r="12" spans="10:15" ht="15.75" customHeight="1">
      <c r="J12" s="178">
        <f>Заполнить!$B$12</f>
        <v>44562</v>
      </c>
      <c r="K12" s="178"/>
      <c r="L12" s="178"/>
      <c r="M12" s="178"/>
      <c r="N12" s="4"/>
      <c r="O12" s="4"/>
    </row>
    <row r="13" spans="10:15" ht="13.5">
      <c r="J13" s="172" t="s">
        <v>4007</v>
      </c>
      <c r="K13" s="172"/>
      <c r="L13" s="172"/>
      <c r="M13" s="172"/>
      <c r="N13" s="176" t="s">
        <v>3093</v>
      </c>
      <c r="O13" s="176"/>
    </row>
    <row r="14" spans="1:15" ht="15">
      <c r="A14" s="196" t="s">
        <v>3075</v>
      </c>
      <c r="B14" s="196"/>
      <c r="C14" s="196"/>
      <c r="D14" s="196"/>
      <c r="E14" s="196"/>
      <c r="F14" s="196"/>
      <c r="G14" s="196"/>
      <c r="H14" s="196"/>
      <c r="I14" s="196"/>
      <c r="J14" s="196"/>
      <c r="K14" s="196"/>
      <c r="L14" s="196"/>
      <c r="M14" s="196"/>
      <c r="N14" s="196"/>
      <c r="O14" s="196"/>
    </row>
    <row r="15" spans="1:15" s="4" customFormat="1" ht="18" customHeight="1">
      <c r="A15" s="196" t="s">
        <v>234</v>
      </c>
      <c r="B15" s="196"/>
      <c r="C15" s="196"/>
      <c r="D15" s="196"/>
      <c r="E15" s="196"/>
      <c r="F15" s="196"/>
      <c r="G15" s="196"/>
      <c r="H15" s="196"/>
      <c r="I15" s="196"/>
      <c r="J15" s="196"/>
      <c r="K15" s="196"/>
      <c r="L15" s="196"/>
      <c r="M15" s="196"/>
      <c r="N15" s="196"/>
      <c r="O15" s="196"/>
    </row>
    <row r="16" spans="1:15" s="4" customFormat="1" ht="15.75">
      <c r="A16" s="195" t="str">
        <f>CONCATENATE(Заполнить!$B$3,"  ",Заполнить!$B$2)</f>
        <v>04386580  Філія "Золочівська ЗОШ"</v>
      </c>
      <c r="B16" s="195"/>
      <c r="C16" s="195"/>
      <c r="D16" s="195"/>
      <c r="E16" s="195"/>
      <c r="F16" s="195"/>
      <c r="G16" s="195"/>
      <c r="H16" s="195"/>
      <c r="I16" s="195"/>
      <c r="J16" s="195"/>
      <c r="K16" s="195"/>
      <c r="L16" s="195"/>
      <c r="M16" s="195"/>
      <c r="N16" s="195"/>
      <c r="O16" s="195"/>
    </row>
    <row r="17" spans="1:15" s="4" customFormat="1" ht="9.75" customHeight="1">
      <c r="A17" s="189" t="s">
        <v>4028</v>
      </c>
      <c r="B17" s="189"/>
      <c r="C17" s="189"/>
      <c r="D17" s="189"/>
      <c r="E17" s="189"/>
      <c r="F17" s="189"/>
      <c r="G17" s="189"/>
      <c r="H17" s="189"/>
      <c r="I17" s="189"/>
      <c r="J17" s="189"/>
      <c r="K17" s="189"/>
      <c r="L17" s="189"/>
      <c r="M17" s="189"/>
      <c r="N17" s="189"/>
      <c r="O17" s="189"/>
    </row>
    <row r="18" spans="1:15" s="4" customFormat="1" ht="15.75">
      <c r="A18" s="195" t="str">
        <f>Заполнить!$B$4</f>
        <v>с. Малеве Дубенського р-ну, Рівненської обл.</v>
      </c>
      <c r="B18" s="195"/>
      <c r="C18" s="195"/>
      <c r="D18" s="195"/>
      <c r="E18" s="195"/>
      <c r="F18" s="195"/>
      <c r="G18" s="195"/>
      <c r="H18" s="195"/>
      <c r="I18" s="195"/>
      <c r="J18" s="195"/>
      <c r="K18" s="195"/>
      <c r="L18" s="195"/>
      <c r="M18" s="195"/>
      <c r="N18" s="195"/>
      <c r="O18" s="195"/>
    </row>
    <row r="19" spans="1:15" s="4" customFormat="1" ht="10.5" customHeight="1">
      <c r="A19" s="189" t="s">
        <v>3995</v>
      </c>
      <c r="B19" s="189"/>
      <c r="C19" s="189"/>
      <c r="D19" s="189"/>
      <c r="E19" s="189"/>
      <c r="F19" s="189"/>
      <c r="G19" s="189"/>
      <c r="H19" s="189"/>
      <c r="I19" s="189"/>
      <c r="J19" s="189"/>
      <c r="K19" s="189"/>
      <c r="L19" s="189"/>
      <c r="M19" s="189"/>
      <c r="N19" s="189"/>
      <c r="O19" s="189"/>
    </row>
    <row r="20" spans="1:15" s="4" customFormat="1" ht="15">
      <c r="A20" s="169" t="str">
        <f>CONCATENATE("Вид бюджету  ",IF(Заполнить!$B$5=1,"ДЕРЖАВНИЙ","МІСЦЕВИЙ"))</f>
        <v>Вид бюджету  МІСЦЕВИЙ</v>
      </c>
      <c r="B20" s="169"/>
      <c r="C20" s="169"/>
      <c r="D20" s="169"/>
      <c r="E20" s="169"/>
      <c r="F20" s="169"/>
      <c r="G20" s="169"/>
      <c r="H20" s="169"/>
      <c r="I20" s="169"/>
      <c r="J20" s="169"/>
      <c r="K20" s="169"/>
      <c r="L20" s="169"/>
      <c r="M20" s="169"/>
      <c r="N20" s="169"/>
      <c r="O20" s="169"/>
    </row>
    <row r="21" spans="1:15" s="4" customFormat="1" ht="13.5">
      <c r="A21" s="197"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01  </v>
      </c>
      <c r="B21" s="197"/>
      <c r="C21" s="197"/>
      <c r="D21" s="197"/>
      <c r="E21" s="197"/>
      <c r="F21" s="197"/>
      <c r="G21" s="197"/>
      <c r="H21" s="197"/>
      <c r="I21" s="197"/>
      <c r="J21" s="197"/>
      <c r="K21" s="197"/>
      <c r="L21" s="197"/>
      <c r="M21" s="197"/>
      <c r="N21" s="197"/>
      <c r="O21" s="197"/>
    </row>
    <row r="22" spans="1:15" s="4" customFormat="1" ht="13.5">
      <c r="A22" s="197"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197"/>
      <c r="C22" s="197"/>
      <c r="D22" s="197"/>
      <c r="E22" s="197"/>
      <c r="F22" s="197"/>
      <c r="G22" s="197"/>
      <c r="H22" s="197"/>
      <c r="I22" s="197"/>
      <c r="J22" s="197"/>
      <c r="K22" s="197"/>
      <c r="L22" s="197"/>
      <c r="M22" s="197"/>
      <c r="N22" s="197"/>
      <c r="O22" s="197"/>
    </row>
    <row r="23" spans="1:15" s="4" customFormat="1" ht="39.75" customHeight="1">
      <c r="A23" s="198"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0111021  )</v>
      </c>
      <c r="B23" s="198"/>
      <c r="C23" s="198"/>
      <c r="D23" s="198"/>
      <c r="E23" s="198"/>
      <c r="F23" s="198"/>
      <c r="G23" s="198"/>
      <c r="H23" s="198"/>
      <c r="I23" s="198"/>
      <c r="J23" s="198"/>
      <c r="K23" s="198"/>
      <c r="L23" s="198"/>
      <c r="M23" s="198"/>
      <c r="N23" s="198"/>
      <c r="O23" s="198"/>
    </row>
    <row r="24" spans="1:15" ht="12.75" customHeight="1">
      <c r="A24" s="5"/>
      <c r="O24" s="5" t="s">
        <v>4022</v>
      </c>
    </row>
    <row r="25" spans="1:15" s="15" customFormat="1" ht="28.5" customHeight="1">
      <c r="A25" s="25" t="s">
        <v>5030</v>
      </c>
      <c r="B25" s="25" t="s">
        <v>4014</v>
      </c>
      <c r="C25" s="26" t="s">
        <v>3079</v>
      </c>
      <c r="D25" s="26" t="s">
        <v>3080</v>
      </c>
      <c r="E25" s="26" t="s">
        <v>3081</v>
      </c>
      <c r="F25" s="26" t="s">
        <v>3082</v>
      </c>
      <c r="G25" s="26" t="s">
        <v>3083</v>
      </c>
      <c r="H25" s="26" t="s">
        <v>3084</v>
      </c>
      <c r="I25" s="26" t="s">
        <v>3085</v>
      </c>
      <c r="J25" s="26" t="s">
        <v>3086</v>
      </c>
      <c r="K25" s="26" t="s">
        <v>3087</v>
      </c>
      <c r="L25" s="26" t="s">
        <v>3088</v>
      </c>
      <c r="M25" s="26" t="s">
        <v>3089</v>
      </c>
      <c r="N25" s="26" t="s">
        <v>3090</v>
      </c>
      <c r="O25" s="27" t="s">
        <v>3091</v>
      </c>
    </row>
    <row r="26" spans="1:15" s="15" customFormat="1" ht="12" customHeight="1">
      <c r="A26" s="25">
        <v>1</v>
      </c>
      <c r="B26" s="25">
        <v>2</v>
      </c>
      <c r="C26" s="26">
        <v>3</v>
      </c>
      <c r="D26" s="26">
        <v>4</v>
      </c>
      <c r="E26" s="26">
        <v>5</v>
      </c>
      <c r="F26" s="26">
        <v>6</v>
      </c>
      <c r="G26" s="26">
        <v>7</v>
      </c>
      <c r="H26" s="26">
        <v>8</v>
      </c>
      <c r="I26" s="25">
        <v>9</v>
      </c>
      <c r="J26" s="25">
        <v>10</v>
      </c>
      <c r="K26" s="26">
        <v>11</v>
      </c>
      <c r="L26" s="26">
        <v>12</v>
      </c>
      <c r="M26" s="26">
        <v>13</v>
      </c>
      <c r="N26" s="26">
        <v>14</v>
      </c>
      <c r="O26" s="26">
        <v>15</v>
      </c>
    </row>
    <row r="27" spans="1:15" s="4" customFormat="1" ht="15" customHeight="1">
      <c r="A27" s="28" t="str">
        <f>VLOOKUP(B27,ДовКЕКВ!A:B,2,FALSE)</f>
        <v>Оплата праці</v>
      </c>
      <c r="B27" s="29">
        <v>2110</v>
      </c>
      <c r="C27" s="48"/>
      <c r="D27" s="48"/>
      <c r="E27" s="48"/>
      <c r="F27" s="48"/>
      <c r="G27" s="48"/>
      <c r="H27" s="48"/>
      <c r="I27" s="48"/>
      <c r="J27" s="48"/>
      <c r="K27" s="48"/>
      <c r="L27" s="48"/>
      <c r="M27" s="48"/>
      <c r="N27" s="48"/>
      <c r="O27" s="46">
        <f>SUM(C27:N27)</f>
        <v>0</v>
      </c>
    </row>
    <row r="28" spans="1:15" s="4" customFormat="1" ht="15" customHeight="1">
      <c r="A28" s="28" t="str">
        <f>VLOOKUP(B28,ДовКЕКВ!A:B,2,FALSE)</f>
        <v>Нарахування на оплату праці</v>
      </c>
      <c r="B28" s="29">
        <v>2120</v>
      </c>
      <c r="C28" s="48"/>
      <c r="D28" s="48"/>
      <c r="E28" s="48"/>
      <c r="F28" s="48"/>
      <c r="G28" s="48"/>
      <c r="H28" s="48"/>
      <c r="I28" s="48"/>
      <c r="J28" s="48"/>
      <c r="K28" s="48"/>
      <c r="L28" s="48"/>
      <c r="M28" s="48"/>
      <c r="N28" s="48"/>
      <c r="O28" s="46">
        <f>SUM(C28:N28)</f>
        <v>0</v>
      </c>
    </row>
    <row r="29" spans="1:15" s="4" customFormat="1" ht="15.75" customHeight="1">
      <c r="A29" s="28" t="str">
        <f>VLOOKUP(B29,ДовКЕКВ!A:B,2,FALSE)</f>
        <v>Медикаменти та перев'язувальні матеріали</v>
      </c>
      <c r="B29" s="29">
        <v>2220</v>
      </c>
      <c r="C29" s="48"/>
      <c r="D29" s="48"/>
      <c r="E29" s="48"/>
      <c r="F29" s="48"/>
      <c r="G29" s="48"/>
      <c r="H29" s="48"/>
      <c r="I29" s="48"/>
      <c r="J29" s="48"/>
      <c r="K29" s="48"/>
      <c r="L29" s="48"/>
      <c r="M29" s="48"/>
      <c r="N29" s="48"/>
      <c r="O29" s="46">
        <f aca="true" t="shared" si="0" ref="O29:O36">SUM(C29:N29)</f>
        <v>0</v>
      </c>
    </row>
    <row r="30" spans="1:15" s="4" customFormat="1" ht="15" customHeight="1">
      <c r="A30" s="28" t="str">
        <f>VLOOKUP(B30,ДовКЕКВ!A:B,2,FALSE)</f>
        <v>Продукти харчування</v>
      </c>
      <c r="B30" s="29">
        <v>2230</v>
      </c>
      <c r="C30" s="48"/>
      <c r="D30" s="48"/>
      <c r="E30" s="48"/>
      <c r="F30" s="48"/>
      <c r="G30" s="48"/>
      <c r="H30" s="48"/>
      <c r="I30" s="48"/>
      <c r="J30" s="48"/>
      <c r="K30" s="48"/>
      <c r="L30" s="48"/>
      <c r="M30" s="48"/>
      <c r="N30" s="48"/>
      <c r="O30" s="46">
        <f t="shared" si="0"/>
        <v>0</v>
      </c>
    </row>
    <row r="31" spans="1:15" s="4" customFormat="1" ht="15.75" customHeight="1">
      <c r="A31" s="28" t="str">
        <f>VLOOKUP(B31,ДовКЕКВ!A:B,2,FALSE)</f>
        <v>Оплата комунальних послуг та енергоносіїв</v>
      </c>
      <c r="B31" s="29">
        <v>2270</v>
      </c>
      <c r="C31" s="48"/>
      <c r="D31" s="48"/>
      <c r="E31" s="48"/>
      <c r="F31" s="48"/>
      <c r="G31" s="48"/>
      <c r="H31" s="48"/>
      <c r="I31" s="48"/>
      <c r="J31" s="48"/>
      <c r="K31" s="48"/>
      <c r="L31" s="48"/>
      <c r="M31" s="48"/>
      <c r="N31" s="48"/>
      <c r="O31" s="46">
        <f t="shared" si="0"/>
        <v>0</v>
      </c>
    </row>
    <row r="32" spans="1:15" s="4" customFormat="1" ht="27.75" customHeight="1">
      <c r="A32" s="28" t="str">
        <f>VLOOKUP(B32,ДовКЕКВ!A:B,2,FALSE)</f>
        <v>Дослідження і розробки, окремі заходи розвитку по реалізації державних (регіональних) програм</v>
      </c>
      <c r="B32" s="45">
        <v>2281</v>
      </c>
      <c r="C32" s="48"/>
      <c r="D32" s="48"/>
      <c r="E32" s="48"/>
      <c r="F32" s="48"/>
      <c r="G32" s="48"/>
      <c r="H32" s="48"/>
      <c r="I32" s="48"/>
      <c r="J32" s="48"/>
      <c r="K32" s="48"/>
      <c r="L32" s="48"/>
      <c r="M32" s="48"/>
      <c r="N32" s="48"/>
      <c r="O32" s="46">
        <f t="shared" si="0"/>
        <v>0</v>
      </c>
    </row>
    <row r="33" spans="1:15" s="4" customFormat="1" ht="29.25" customHeight="1">
      <c r="A33" s="28" t="str">
        <f>VLOOKUP(B33,ДовКЕКВ!A:B,2,FALSE)</f>
        <v>Окремі заходи по реалізації державних (регіональних) програм, не віднесені до заходів розвитку</v>
      </c>
      <c r="B33" s="45">
        <v>2282</v>
      </c>
      <c r="C33" s="48"/>
      <c r="D33" s="48"/>
      <c r="E33" s="48"/>
      <c r="F33" s="48"/>
      <c r="G33" s="48"/>
      <c r="H33" s="48"/>
      <c r="I33" s="48"/>
      <c r="J33" s="48"/>
      <c r="K33" s="48"/>
      <c r="L33" s="48"/>
      <c r="M33" s="48"/>
      <c r="N33" s="48"/>
      <c r="O33" s="46">
        <f t="shared" si="0"/>
        <v>0</v>
      </c>
    </row>
    <row r="34" spans="1:15" s="4" customFormat="1" ht="15" customHeight="1">
      <c r="A34" s="28" t="str">
        <f>VLOOKUP(B34,ДовКЕКВ!A:B,2,FALSE)</f>
        <v>Соціальне забезпечення</v>
      </c>
      <c r="B34" s="29">
        <v>2700</v>
      </c>
      <c r="C34" s="48"/>
      <c r="D34" s="48"/>
      <c r="E34" s="48"/>
      <c r="F34" s="48"/>
      <c r="G34" s="48"/>
      <c r="H34" s="48"/>
      <c r="I34" s="48"/>
      <c r="J34" s="48"/>
      <c r="K34" s="48"/>
      <c r="L34" s="48"/>
      <c r="M34" s="48"/>
      <c r="N34" s="48"/>
      <c r="O34" s="46">
        <f t="shared" si="0"/>
        <v>0</v>
      </c>
    </row>
    <row r="35" spans="1:15" s="4" customFormat="1" ht="15" customHeight="1">
      <c r="A35" s="28" t="s">
        <v>4001</v>
      </c>
      <c r="B35" s="29" t="s">
        <v>4026</v>
      </c>
      <c r="C35" s="48">
        <v>15000</v>
      </c>
      <c r="D35" s="48">
        <v>9000</v>
      </c>
      <c r="E35" s="48"/>
      <c r="F35" s="48"/>
      <c r="G35" s="48"/>
      <c r="H35" s="48"/>
      <c r="I35" s="48"/>
      <c r="J35" s="48"/>
      <c r="K35" s="48"/>
      <c r="L35" s="48"/>
      <c r="M35" s="48"/>
      <c r="N35" s="48"/>
      <c r="O35" s="46">
        <f t="shared" si="0"/>
        <v>24000</v>
      </c>
    </row>
    <row r="36" spans="1:15" s="4" customFormat="1" ht="15.75" customHeight="1">
      <c r="A36" s="30" t="s">
        <v>4013</v>
      </c>
      <c r="B36" s="29"/>
      <c r="C36" s="47">
        <f>SUM(C27:C35)</f>
        <v>15000</v>
      </c>
      <c r="D36" s="47">
        <f>SUM(D27:D35)</f>
        <v>9000</v>
      </c>
      <c r="E36" s="47">
        <f>SUM(E27:E35)</f>
        <v>0</v>
      </c>
      <c r="F36" s="47">
        <f aca="true" t="shared" si="1" ref="F36:N36">SUM(F27:F35)</f>
        <v>0</v>
      </c>
      <c r="G36" s="47">
        <f t="shared" si="1"/>
        <v>0</v>
      </c>
      <c r="H36" s="47">
        <f t="shared" si="1"/>
        <v>0</v>
      </c>
      <c r="I36" s="47">
        <f t="shared" si="1"/>
        <v>0</v>
      </c>
      <c r="J36" s="47">
        <f t="shared" si="1"/>
        <v>0</v>
      </c>
      <c r="K36" s="47">
        <f t="shared" si="1"/>
        <v>0</v>
      </c>
      <c r="L36" s="47">
        <f t="shared" si="1"/>
        <v>0</v>
      </c>
      <c r="M36" s="47">
        <f t="shared" si="1"/>
        <v>0</v>
      </c>
      <c r="N36" s="47">
        <f t="shared" si="1"/>
        <v>0</v>
      </c>
      <c r="O36" s="46">
        <f t="shared" si="0"/>
        <v>24000</v>
      </c>
    </row>
    <row r="37" spans="1:4" ht="6.75" customHeight="1">
      <c r="A37" s="81"/>
      <c r="B37" s="1"/>
      <c r="C37" s="31"/>
      <c r="D37" s="31"/>
    </row>
    <row r="38" spans="2:4" ht="12.75" hidden="1">
      <c r="B38" s="1"/>
      <c r="C38" s="31"/>
      <c r="D38" s="31"/>
    </row>
    <row r="39" spans="2:4" ht="1.5" customHeight="1" hidden="1">
      <c r="B39" s="1"/>
      <c r="C39" s="31"/>
      <c r="D39" s="31"/>
    </row>
    <row r="40" spans="1:11" ht="13.5">
      <c r="A40" s="99" t="s">
        <v>4023</v>
      </c>
      <c r="B40" s="3"/>
      <c r="C40" s="3"/>
      <c r="D40" s="3"/>
      <c r="E40" s="3"/>
      <c r="F40" s="178"/>
      <c r="G40" s="178"/>
      <c r="H40" s="3"/>
      <c r="I40" s="180" t="str">
        <f>Заполнить!$B$7</f>
        <v>Віктор КОРІНЬ</v>
      </c>
      <c r="J40" s="180"/>
      <c r="K40" s="180"/>
    </row>
    <row r="41" spans="1:11" ht="13.5">
      <c r="A41" s="11"/>
      <c r="B41" s="3"/>
      <c r="C41" s="3"/>
      <c r="D41" s="3"/>
      <c r="E41" s="3"/>
      <c r="F41" s="172" t="s">
        <v>3989</v>
      </c>
      <c r="G41" s="172"/>
      <c r="H41" s="38"/>
      <c r="I41" s="172" t="s">
        <v>4002</v>
      </c>
      <c r="J41" s="172"/>
      <c r="K41" s="172"/>
    </row>
    <row r="42" spans="1:11" ht="13.5">
      <c r="A42" s="100" t="s">
        <v>3076</v>
      </c>
      <c r="B42" s="32"/>
      <c r="C42" s="32"/>
      <c r="D42" s="32"/>
      <c r="E42" s="32"/>
      <c r="F42" s="178"/>
      <c r="G42" s="178"/>
      <c r="H42" s="3"/>
      <c r="I42" s="180" t="str">
        <f>Заполнить!$B$8</f>
        <v>Валентина ОХРЕМЧУК</v>
      </c>
      <c r="J42" s="180"/>
      <c r="K42" s="180"/>
    </row>
    <row r="43" spans="1:11" ht="13.5">
      <c r="A43" s="6"/>
      <c r="B43" s="3"/>
      <c r="C43" s="3"/>
      <c r="D43" s="3"/>
      <c r="E43" s="3"/>
      <c r="F43" s="172" t="s">
        <v>3989</v>
      </c>
      <c r="G43" s="172"/>
      <c r="H43" s="38"/>
      <c r="I43" s="172" t="s">
        <v>4002</v>
      </c>
      <c r="J43" s="172"/>
      <c r="K43" s="172"/>
    </row>
    <row r="44" spans="1:11" ht="13.5">
      <c r="A44" s="4" t="s">
        <v>3092</v>
      </c>
      <c r="B44" s="4"/>
      <c r="C44" s="3"/>
      <c r="D44" s="3"/>
      <c r="E44" s="3"/>
      <c r="F44" s="3"/>
      <c r="G44" s="3"/>
      <c r="H44" s="3"/>
      <c r="I44" s="3"/>
      <c r="J44" s="3"/>
      <c r="K44" s="3"/>
    </row>
    <row r="45" spans="1:11" ht="13.5">
      <c r="A45" s="103">
        <f>Заполнить!$B$13</f>
        <v>44572</v>
      </c>
      <c r="B45" s="4"/>
      <c r="C45" s="3"/>
      <c r="D45" s="3"/>
      <c r="E45" s="3"/>
      <c r="F45" s="3"/>
      <c r="G45" s="3"/>
      <c r="H45" s="3"/>
      <c r="I45" s="3"/>
      <c r="J45" s="3"/>
      <c r="K45" s="3"/>
    </row>
    <row r="46" spans="1:11" ht="13.5">
      <c r="A46" s="104" t="s">
        <v>4646</v>
      </c>
      <c r="B46" s="14"/>
      <c r="C46" s="32"/>
      <c r="D46" s="32"/>
      <c r="E46" s="32"/>
      <c r="F46" s="32"/>
      <c r="G46" s="32"/>
      <c r="H46" s="32"/>
      <c r="I46" s="32"/>
      <c r="J46" s="32"/>
      <c r="K46" s="32"/>
    </row>
    <row r="47" spans="1:12" ht="25.5" customHeight="1">
      <c r="A47" s="199" t="s">
        <v>5031</v>
      </c>
      <c r="B47" s="199"/>
      <c r="C47" s="199"/>
      <c r="D47" s="199"/>
      <c r="E47" s="199"/>
      <c r="F47" s="199"/>
      <c r="G47" s="199"/>
      <c r="H47" s="199"/>
      <c r="I47" s="199"/>
      <c r="J47" s="199"/>
      <c r="K47" s="199"/>
      <c r="L47" s="199"/>
    </row>
    <row r="48" ht="12.75">
      <c r="A48" s="149" t="s">
        <v>242</v>
      </c>
    </row>
  </sheetData>
  <sheetProtection sheet="1" formatColumns="0" formatRows="0"/>
  <mergeCells count="30">
    <mergeCell ref="I41:K41"/>
    <mergeCell ref="A22:O22"/>
    <mergeCell ref="I40:K40"/>
    <mergeCell ref="A18:O18"/>
    <mergeCell ref="A20:O20"/>
    <mergeCell ref="A47:L47"/>
    <mergeCell ref="I43:K43"/>
    <mergeCell ref="F43:G43"/>
    <mergeCell ref="I42:K42"/>
    <mergeCell ref="F42:G42"/>
    <mergeCell ref="F41:G41"/>
    <mergeCell ref="J13:M13"/>
    <mergeCell ref="F40:G40"/>
    <mergeCell ref="N13:O13"/>
    <mergeCell ref="A16:O16"/>
    <mergeCell ref="A15:O15"/>
    <mergeCell ref="A21:O21"/>
    <mergeCell ref="A14:O14"/>
    <mergeCell ref="A23:O23"/>
    <mergeCell ref="A17:O17"/>
    <mergeCell ref="A19:O19"/>
    <mergeCell ref="J1:O3"/>
    <mergeCell ref="J12:M12"/>
    <mergeCell ref="L10:O10"/>
    <mergeCell ref="J7:O7"/>
    <mergeCell ref="J8:O8"/>
    <mergeCell ref="J9:O9"/>
    <mergeCell ref="J5:O6"/>
    <mergeCell ref="L11:O11"/>
    <mergeCell ref="J11:K11"/>
  </mergeCells>
  <printOptions/>
  <pageMargins left="0.2" right="0.1968503937007874" top="0.1968503937007874" bottom="0.1968503937007874" header="0.1968503937007874" footer="0.1968503937007874"/>
  <pageSetup fitToHeight="1" fitToWidth="1" horizontalDpi="1200" verticalDpi="1200" orientation="landscape" paperSize="9" scale="78" r:id="rId1"/>
</worksheet>
</file>

<file path=xl/worksheets/sheet8.xml><?xml version="1.0" encoding="utf-8"?>
<worksheet xmlns="http://schemas.openxmlformats.org/spreadsheetml/2006/main" xmlns:r="http://schemas.openxmlformats.org/officeDocument/2006/relationships">
  <sheetPr codeName="Лист5">
    <pageSetUpPr fitToPage="1"/>
  </sheetPr>
  <dimension ref="A1:P62"/>
  <sheetViews>
    <sheetView workbookViewId="0" topLeftCell="A10">
      <selection activeCell="C65" sqref="C65"/>
    </sheetView>
  </sheetViews>
  <sheetFormatPr defaultColWidth="9.125" defaultRowHeight="12.75"/>
  <cols>
    <col min="1" max="1" width="0.12890625" style="1" customWidth="1"/>
    <col min="2" max="2" width="47.50390625" style="5" customWidth="1"/>
    <col min="3" max="3" width="9.50390625" style="5" customWidth="1"/>
    <col min="4" max="15" width="10.125" style="5" customWidth="1"/>
    <col min="16" max="16" width="12.50390625" style="5" customWidth="1"/>
    <col min="17" max="16384" width="9.125" style="1" customWidth="1"/>
  </cols>
  <sheetData>
    <row r="1" spans="11:16" ht="12.75">
      <c r="K1" s="200" t="s">
        <v>1433</v>
      </c>
      <c r="L1" s="200"/>
      <c r="M1" s="200"/>
      <c r="N1" s="200"/>
      <c r="O1" s="200"/>
      <c r="P1" s="200"/>
    </row>
    <row r="2" spans="11:16" ht="21.75" customHeight="1">
      <c r="K2" s="200"/>
      <c r="L2" s="200"/>
      <c r="M2" s="200"/>
      <c r="N2" s="200"/>
      <c r="O2" s="200"/>
      <c r="P2" s="200"/>
    </row>
    <row r="3" spans="11:16" ht="12.75" hidden="1">
      <c r="K3" s="200"/>
      <c r="L3" s="200"/>
      <c r="M3" s="200"/>
      <c r="N3" s="200"/>
      <c r="O3" s="200"/>
      <c r="P3" s="200"/>
    </row>
    <row r="4" spans="11:16" ht="12.75">
      <c r="K4" s="201" t="e">
        <f>CONCATENATE("Затверджений у сумі ",СумаПрописом(P39))</f>
        <v>#NAME?</v>
      </c>
      <c r="L4" s="201"/>
      <c r="M4" s="201"/>
      <c r="N4" s="201"/>
      <c r="O4" s="201"/>
      <c r="P4" s="201"/>
    </row>
    <row r="5" spans="11:16" ht="12.75">
      <c r="K5" s="201"/>
      <c r="L5" s="201"/>
      <c r="M5" s="201"/>
      <c r="N5" s="201"/>
      <c r="O5" s="201"/>
      <c r="P5" s="201"/>
    </row>
    <row r="6" spans="11:16" ht="15" customHeight="1">
      <c r="K6" s="169" t="str">
        <f>Заполнить!$B$10</f>
        <v>Сільський голова</v>
      </c>
      <c r="L6" s="169"/>
      <c r="M6" s="169"/>
      <c r="N6" s="169"/>
      <c r="O6" s="169"/>
      <c r="P6" s="169"/>
    </row>
    <row r="7" spans="11:16" ht="12.75">
      <c r="K7" s="172" t="s">
        <v>4006</v>
      </c>
      <c r="L7" s="172"/>
      <c r="M7" s="172"/>
      <c r="N7" s="172"/>
      <c r="O7" s="172"/>
      <c r="P7" s="172"/>
    </row>
    <row r="8" spans="11:16" ht="15.75" customHeight="1">
      <c r="K8" s="36"/>
      <c r="L8" s="36"/>
      <c r="M8" s="191" t="str">
        <f>Заполнить!$B$11</f>
        <v>Віктор КОРІНЬ</v>
      </c>
      <c r="N8" s="191"/>
      <c r="O8" s="191"/>
      <c r="P8" s="191"/>
    </row>
    <row r="9" spans="11:16" ht="12.75">
      <c r="K9" s="194" t="s">
        <v>3989</v>
      </c>
      <c r="L9" s="194"/>
      <c r="M9" s="194" t="s">
        <v>4002</v>
      </c>
      <c r="N9" s="194"/>
      <c r="O9" s="194"/>
      <c r="P9" s="194"/>
    </row>
    <row r="10" spans="11:16" ht="13.5">
      <c r="K10" s="4"/>
      <c r="L10" s="4"/>
      <c r="M10" s="1"/>
      <c r="N10" s="4"/>
      <c r="O10" s="4"/>
      <c r="P10" s="4"/>
    </row>
    <row r="11" spans="11:16" ht="13.5">
      <c r="K11" s="178">
        <f>Заполнить!$B$12</f>
        <v>44562</v>
      </c>
      <c r="L11" s="178"/>
      <c r="M11" s="178"/>
      <c r="N11" s="178"/>
      <c r="O11" s="4"/>
      <c r="P11" s="4"/>
    </row>
    <row r="12" spans="11:16" ht="13.5">
      <c r="K12" s="172" t="s">
        <v>4007</v>
      </c>
      <c r="L12" s="172"/>
      <c r="M12" s="172"/>
      <c r="N12" s="172"/>
      <c r="O12" s="176" t="s">
        <v>3093</v>
      </c>
      <c r="P12" s="176"/>
    </row>
    <row r="13" spans="11:16" ht="6" customHeight="1">
      <c r="K13" s="38"/>
      <c r="L13" s="38"/>
      <c r="M13" s="4"/>
      <c r="N13" s="4"/>
      <c r="O13" s="1"/>
      <c r="P13" s="1"/>
    </row>
    <row r="14" spans="1:16" ht="48.75" customHeight="1">
      <c r="A14" s="196" t="s">
        <v>2173</v>
      </c>
      <c r="B14" s="196"/>
      <c r="C14" s="196"/>
      <c r="D14" s="196"/>
      <c r="E14" s="196"/>
      <c r="F14" s="196"/>
      <c r="G14" s="196"/>
      <c r="H14" s="196"/>
      <c r="I14" s="196"/>
      <c r="J14" s="196"/>
      <c r="K14" s="196"/>
      <c r="L14" s="196"/>
      <c r="M14" s="196"/>
      <c r="N14" s="196"/>
      <c r="O14" s="196"/>
      <c r="P14" s="196"/>
    </row>
    <row r="15" spans="1:16" s="4" customFormat="1" ht="18" customHeight="1" hidden="1">
      <c r="A15" s="196"/>
      <c r="B15" s="196"/>
      <c r="C15" s="196"/>
      <c r="D15" s="196"/>
      <c r="E15" s="196"/>
      <c r="F15" s="196"/>
      <c r="G15" s="196"/>
      <c r="H15" s="196"/>
      <c r="I15" s="196"/>
      <c r="J15" s="196"/>
      <c r="K15" s="196"/>
      <c r="L15" s="196"/>
      <c r="M15" s="196"/>
      <c r="N15" s="196"/>
      <c r="O15" s="196"/>
      <c r="P15" s="196"/>
    </row>
    <row r="16" spans="13:15" s="52" customFormat="1" ht="15">
      <c r="M16" s="105"/>
      <c r="N16" s="196"/>
      <c r="O16" s="196"/>
    </row>
    <row r="17" spans="1:16" s="4" customFormat="1" ht="15">
      <c r="A17" s="102"/>
      <c r="B17" s="102"/>
      <c r="C17" s="102"/>
      <c r="D17" s="102"/>
      <c r="E17" s="102"/>
      <c r="F17" s="102"/>
      <c r="G17" s="102"/>
      <c r="H17" s="102"/>
      <c r="I17" s="102"/>
      <c r="J17" s="102"/>
      <c r="K17" s="102"/>
      <c r="M17" s="115"/>
      <c r="N17" s="176"/>
      <c r="O17" s="176"/>
      <c r="P17" s="102"/>
    </row>
    <row r="18" spans="1:16" s="4" customFormat="1" ht="15" hidden="1">
      <c r="A18" s="203"/>
      <c r="B18" s="203"/>
      <c r="C18" s="203"/>
      <c r="D18" s="203"/>
      <c r="E18" s="203"/>
      <c r="F18" s="203"/>
      <c r="G18" s="203"/>
      <c r="H18" s="203"/>
      <c r="I18" s="203"/>
      <c r="J18" s="203"/>
      <c r="K18" s="203"/>
      <c r="L18" s="203"/>
      <c r="M18" s="203"/>
      <c r="N18" s="203"/>
      <c r="O18" s="203"/>
      <c r="P18" s="203"/>
    </row>
    <row r="19" spans="1:16" s="4" customFormat="1" ht="15">
      <c r="A19" s="169" t="str">
        <f>CONCATENATE("код за ЄДРПОУ та найменування бюджетної установи ",Заполнить!B3,", ",Заполнить!B2)</f>
        <v>код за ЄДРПОУ та найменування бюджетної установи 04386580, Філія "Золочівська ЗОШ"</v>
      </c>
      <c r="B19" s="169"/>
      <c r="C19" s="169"/>
      <c r="D19" s="169"/>
      <c r="E19" s="169"/>
      <c r="F19" s="169"/>
      <c r="G19" s="169"/>
      <c r="H19" s="169"/>
      <c r="I19" s="169"/>
      <c r="J19" s="169"/>
      <c r="K19" s="169"/>
      <c r="L19" s="169"/>
      <c r="M19" s="169"/>
      <c r="N19" s="169"/>
      <c r="O19" s="169"/>
      <c r="P19" s="169"/>
    </row>
    <row r="20" spans="1:16" s="4" customFormat="1" ht="13.5">
      <c r="A20" s="197"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01  </v>
      </c>
      <c r="B20" s="197"/>
      <c r="C20" s="197"/>
      <c r="D20" s="197"/>
      <c r="E20" s="197"/>
      <c r="F20" s="197"/>
      <c r="G20" s="197"/>
      <c r="H20" s="197"/>
      <c r="I20" s="197"/>
      <c r="J20" s="197"/>
      <c r="K20" s="197"/>
      <c r="L20" s="197"/>
      <c r="M20" s="197"/>
      <c r="N20" s="197"/>
      <c r="O20" s="197"/>
      <c r="P20" s="197"/>
    </row>
    <row r="21" spans="1:16" s="4" customFormat="1" ht="13.5">
      <c r="A21" s="198"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1" s="198"/>
      <c r="C21" s="198"/>
      <c r="D21" s="198"/>
      <c r="E21" s="198"/>
      <c r="F21" s="198"/>
      <c r="G21" s="198"/>
      <c r="H21" s="198"/>
      <c r="I21" s="198"/>
      <c r="J21" s="198"/>
      <c r="K21" s="198"/>
      <c r="L21" s="198"/>
      <c r="M21" s="198"/>
      <c r="N21" s="198"/>
      <c r="O21" s="198"/>
      <c r="P21" s="198"/>
    </row>
    <row r="22" spans="1:16" s="4" customFormat="1" ht="35.25" customHeight="1">
      <c r="A22" s="198"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0111021  )</v>
      </c>
      <c r="B22" s="198"/>
      <c r="C22" s="198"/>
      <c r="D22" s="198"/>
      <c r="E22" s="198"/>
      <c r="F22" s="198"/>
      <c r="G22" s="198"/>
      <c r="H22" s="198"/>
      <c r="I22" s="198"/>
      <c r="J22" s="198"/>
      <c r="K22" s="198"/>
      <c r="L22" s="198"/>
      <c r="M22" s="198"/>
      <c r="N22" s="198"/>
      <c r="O22" s="198"/>
      <c r="P22" s="198"/>
    </row>
    <row r="23" spans="1:16" s="4" customFormat="1" ht="13.5" hidden="1">
      <c r="A23" s="6" t="s">
        <v>3095</v>
      </c>
      <c r="D23" s="116"/>
      <c r="E23" s="116"/>
      <c r="F23" s="116"/>
      <c r="G23" s="116"/>
      <c r="H23" s="116"/>
      <c r="I23" s="116"/>
      <c r="J23" s="116"/>
      <c r="K23" s="116"/>
      <c r="L23" s="116"/>
      <c r="M23" s="116"/>
      <c r="N23" s="116"/>
      <c r="O23" s="116"/>
      <c r="P23" s="116"/>
    </row>
    <row r="24" spans="1:16" s="4" customFormat="1" ht="13.5">
      <c r="A24" s="6"/>
      <c r="D24" s="117"/>
      <c r="E24" s="117"/>
      <c r="F24" s="117"/>
      <c r="G24" s="117"/>
      <c r="H24" s="117"/>
      <c r="I24" s="117"/>
      <c r="J24" s="117"/>
      <c r="K24" s="117"/>
      <c r="L24" s="117"/>
      <c r="M24" s="117"/>
      <c r="N24" s="117"/>
      <c r="O24" s="117"/>
      <c r="P24" s="117"/>
    </row>
    <row r="25" spans="1:16" ht="12.75" customHeight="1">
      <c r="A25" s="5"/>
      <c r="P25" s="5" t="s">
        <v>4645</v>
      </c>
    </row>
    <row r="26" spans="1:16" s="15" customFormat="1" ht="12.75" customHeight="1">
      <c r="A26" s="106"/>
      <c r="B26" s="44" t="s">
        <v>5026</v>
      </c>
      <c r="C26" s="44" t="s">
        <v>4021</v>
      </c>
      <c r="D26" s="108" t="s">
        <v>3079</v>
      </c>
      <c r="E26" s="108" t="s">
        <v>3080</v>
      </c>
      <c r="F26" s="108" t="s">
        <v>3081</v>
      </c>
      <c r="G26" s="108" t="s">
        <v>3082</v>
      </c>
      <c r="H26" s="108" t="s">
        <v>3083</v>
      </c>
      <c r="I26" s="108" t="s">
        <v>3084</v>
      </c>
      <c r="J26" s="108" t="s">
        <v>3085</v>
      </c>
      <c r="K26" s="108" t="s">
        <v>3086</v>
      </c>
      <c r="L26" s="108" t="s">
        <v>3087</v>
      </c>
      <c r="M26" s="108" t="s">
        <v>3088</v>
      </c>
      <c r="N26" s="108" t="s">
        <v>3089</v>
      </c>
      <c r="O26" s="108" t="s">
        <v>3090</v>
      </c>
      <c r="P26" s="107" t="s">
        <v>3091</v>
      </c>
    </row>
    <row r="27" spans="1:16" s="15" customFormat="1" ht="12" customHeight="1" hidden="1">
      <c r="A27" s="25">
        <v>2</v>
      </c>
      <c r="B27" s="25">
        <v>1</v>
      </c>
      <c r="C27" s="25"/>
      <c r="D27" s="26">
        <v>3</v>
      </c>
      <c r="E27" s="26">
        <v>4</v>
      </c>
      <c r="F27" s="26">
        <v>5</v>
      </c>
      <c r="G27" s="26">
        <v>6</v>
      </c>
      <c r="H27" s="26">
        <v>7</v>
      </c>
      <c r="I27" s="26">
        <v>8</v>
      </c>
      <c r="J27" s="25">
        <v>9</v>
      </c>
      <c r="K27" s="25">
        <v>10</v>
      </c>
      <c r="L27" s="26">
        <v>11</v>
      </c>
      <c r="M27" s="26">
        <v>12</v>
      </c>
      <c r="N27" s="26">
        <v>13</v>
      </c>
      <c r="O27" s="26">
        <v>14</v>
      </c>
      <c r="P27" s="26">
        <v>15</v>
      </c>
    </row>
    <row r="28" spans="1:16" s="4" customFormat="1" ht="15" customHeight="1">
      <c r="A28" s="114"/>
      <c r="B28" s="28" t="s">
        <v>3096</v>
      </c>
      <c r="C28" s="126"/>
      <c r="D28" s="110">
        <f>SUM(D30:D38)</f>
        <v>0</v>
      </c>
      <c r="E28" s="110">
        <f aca="true" t="shared" si="0" ref="E28:O28">SUM(E30:E38)</f>
        <v>0</v>
      </c>
      <c r="F28" s="110">
        <f t="shared" si="0"/>
        <v>0</v>
      </c>
      <c r="G28" s="110">
        <f t="shared" si="0"/>
        <v>0</v>
      </c>
      <c r="H28" s="110">
        <f t="shared" si="0"/>
        <v>0</v>
      </c>
      <c r="I28" s="110">
        <f t="shared" si="0"/>
        <v>0</v>
      </c>
      <c r="J28" s="110">
        <f t="shared" si="0"/>
        <v>0</v>
      </c>
      <c r="K28" s="110">
        <f t="shared" si="0"/>
        <v>0</v>
      </c>
      <c r="L28" s="110">
        <f t="shared" si="0"/>
        <v>0</v>
      </c>
      <c r="M28" s="110">
        <f t="shared" si="0"/>
        <v>0</v>
      </c>
      <c r="N28" s="110">
        <f t="shared" si="0"/>
        <v>0</v>
      </c>
      <c r="O28" s="110">
        <f t="shared" si="0"/>
        <v>0</v>
      </c>
      <c r="P28" s="111">
        <f>SUM(D28:O28)</f>
        <v>0</v>
      </c>
    </row>
    <row r="29" spans="1:16" s="4" customFormat="1" ht="13.5">
      <c r="A29" s="114"/>
      <c r="B29" s="28" t="s">
        <v>3097</v>
      </c>
      <c r="C29" s="126"/>
      <c r="D29" s="112">
        <v>0</v>
      </c>
      <c r="E29" s="112">
        <v>0</v>
      </c>
      <c r="F29" s="112">
        <v>0</v>
      </c>
      <c r="G29" s="112">
        <v>0</v>
      </c>
      <c r="H29" s="112">
        <v>0</v>
      </c>
      <c r="I29" s="112">
        <v>0</v>
      </c>
      <c r="J29" s="112">
        <v>0</v>
      </c>
      <c r="K29" s="112">
        <v>0</v>
      </c>
      <c r="L29" s="112">
        <v>0</v>
      </c>
      <c r="M29" s="112">
        <v>0</v>
      </c>
      <c r="N29" s="112">
        <v>0</v>
      </c>
      <c r="O29" s="112">
        <v>0</v>
      </c>
      <c r="P29" s="111">
        <f aca="true" t="shared" si="1" ref="P29:P46">SUM(D29:O29)</f>
        <v>0</v>
      </c>
    </row>
    <row r="30" spans="1:16" s="4" customFormat="1" ht="26.25">
      <c r="A30" s="114"/>
      <c r="B30" s="28" t="s">
        <v>3098</v>
      </c>
      <c r="C30" s="126"/>
      <c r="D30" s="112">
        <v>0</v>
      </c>
      <c r="E30" s="112">
        <v>0</v>
      </c>
      <c r="F30" s="112">
        <v>0</v>
      </c>
      <c r="G30" s="112">
        <v>0</v>
      </c>
      <c r="H30" s="112">
        <v>0</v>
      </c>
      <c r="I30" s="112">
        <v>0</v>
      </c>
      <c r="J30" s="112">
        <v>0</v>
      </c>
      <c r="K30" s="112">
        <v>0</v>
      </c>
      <c r="L30" s="112">
        <v>0</v>
      </c>
      <c r="M30" s="112">
        <v>0</v>
      </c>
      <c r="N30" s="112">
        <v>0</v>
      </c>
      <c r="O30" s="112">
        <v>0</v>
      </c>
      <c r="P30" s="111">
        <f t="shared" si="1"/>
        <v>0</v>
      </c>
    </row>
    <row r="31" spans="1:16" s="4" customFormat="1" ht="13.5" hidden="1">
      <c r="A31" s="114"/>
      <c r="B31" s="28" t="e">
        <f>VLOOKUP(C31,ДовДоходів!A:B,2,FALSE)</f>
        <v>#N/A</v>
      </c>
      <c r="C31" s="126"/>
      <c r="D31" s="112">
        <v>0</v>
      </c>
      <c r="E31" s="112">
        <v>0</v>
      </c>
      <c r="F31" s="112">
        <v>0</v>
      </c>
      <c r="G31" s="112">
        <v>0</v>
      </c>
      <c r="H31" s="112">
        <v>0</v>
      </c>
      <c r="I31" s="112">
        <v>0</v>
      </c>
      <c r="J31" s="112">
        <v>0</v>
      </c>
      <c r="K31" s="112">
        <v>0</v>
      </c>
      <c r="L31" s="112">
        <v>0</v>
      </c>
      <c r="M31" s="112">
        <v>0</v>
      </c>
      <c r="N31" s="112">
        <v>0</v>
      </c>
      <c r="O31" s="112">
        <v>0</v>
      </c>
      <c r="P31" s="111">
        <f t="shared" si="1"/>
        <v>0</v>
      </c>
    </row>
    <row r="32" spans="1:16" s="4" customFormat="1" ht="13.5" hidden="1">
      <c r="A32" s="114"/>
      <c r="B32" s="28" t="e">
        <f>VLOOKUP(C32,ДовДоходів!A:B,2,FALSE)</f>
        <v>#N/A</v>
      </c>
      <c r="C32" s="126"/>
      <c r="D32" s="112">
        <v>0</v>
      </c>
      <c r="E32" s="112">
        <v>0</v>
      </c>
      <c r="F32" s="112">
        <v>0</v>
      </c>
      <c r="G32" s="112">
        <v>0</v>
      </c>
      <c r="H32" s="112">
        <v>0</v>
      </c>
      <c r="I32" s="112">
        <v>0</v>
      </c>
      <c r="J32" s="112">
        <v>0</v>
      </c>
      <c r="K32" s="112">
        <v>0</v>
      </c>
      <c r="L32" s="112">
        <v>0</v>
      </c>
      <c r="M32" s="112">
        <v>0</v>
      </c>
      <c r="N32" s="112">
        <v>0</v>
      </c>
      <c r="O32" s="112">
        <v>0</v>
      </c>
      <c r="P32" s="111">
        <f t="shared" si="1"/>
        <v>0</v>
      </c>
    </row>
    <row r="33" spans="1:16" s="4" customFormat="1" ht="28.5" customHeight="1">
      <c r="A33" s="114"/>
      <c r="B33" s="28" t="s">
        <v>3099</v>
      </c>
      <c r="C33" s="126"/>
      <c r="D33" s="112">
        <v>0</v>
      </c>
      <c r="E33" s="112">
        <v>0</v>
      </c>
      <c r="F33" s="112">
        <v>0</v>
      </c>
      <c r="G33" s="112">
        <v>0</v>
      </c>
      <c r="H33" s="112">
        <v>0</v>
      </c>
      <c r="I33" s="112">
        <v>0</v>
      </c>
      <c r="J33" s="112">
        <v>0</v>
      </c>
      <c r="K33" s="112">
        <v>0</v>
      </c>
      <c r="L33" s="112">
        <v>0</v>
      </c>
      <c r="M33" s="112">
        <v>0</v>
      </c>
      <c r="N33" s="112">
        <v>0</v>
      </c>
      <c r="O33" s="112">
        <v>0</v>
      </c>
      <c r="P33" s="111">
        <f t="shared" si="1"/>
        <v>0</v>
      </c>
    </row>
    <row r="34" spans="1:16" s="4" customFormat="1" ht="13.5" hidden="1">
      <c r="A34" s="114"/>
      <c r="B34" s="28" t="e">
        <f>VLOOKUP(C34,ДовФінансування!A:B,2,FALSE)</f>
        <v>#N/A</v>
      </c>
      <c r="C34" s="126"/>
      <c r="D34" s="112">
        <v>0</v>
      </c>
      <c r="E34" s="112">
        <v>0</v>
      </c>
      <c r="F34" s="112">
        <v>0</v>
      </c>
      <c r="G34" s="112">
        <v>0</v>
      </c>
      <c r="H34" s="112">
        <v>0</v>
      </c>
      <c r="I34" s="112">
        <v>0</v>
      </c>
      <c r="J34" s="112">
        <v>0</v>
      </c>
      <c r="K34" s="112">
        <v>0</v>
      </c>
      <c r="L34" s="112">
        <v>0</v>
      </c>
      <c r="M34" s="112">
        <v>0</v>
      </c>
      <c r="N34" s="112">
        <v>0</v>
      </c>
      <c r="O34" s="112">
        <v>0</v>
      </c>
      <c r="P34" s="111">
        <f t="shared" si="1"/>
        <v>0</v>
      </c>
    </row>
    <row r="35" spans="1:16" s="4" customFormat="1" ht="13.5" hidden="1">
      <c r="A35" s="114"/>
      <c r="B35" s="28" t="e">
        <f>VLOOKUP(C35,ДовФінансування!A:B,2,FALSE)</f>
        <v>#N/A</v>
      </c>
      <c r="C35" s="126"/>
      <c r="D35" s="112">
        <v>0</v>
      </c>
      <c r="E35" s="112">
        <v>0</v>
      </c>
      <c r="F35" s="112">
        <v>0</v>
      </c>
      <c r="G35" s="112">
        <v>0</v>
      </c>
      <c r="H35" s="112">
        <v>0</v>
      </c>
      <c r="I35" s="112">
        <v>0</v>
      </c>
      <c r="J35" s="112">
        <v>0</v>
      </c>
      <c r="K35" s="112">
        <v>0</v>
      </c>
      <c r="L35" s="112">
        <v>0</v>
      </c>
      <c r="M35" s="112">
        <v>0</v>
      </c>
      <c r="N35" s="112">
        <v>0</v>
      </c>
      <c r="O35" s="112">
        <v>0</v>
      </c>
      <c r="P35" s="111">
        <f t="shared" si="1"/>
        <v>0</v>
      </c>
    </row>
    <row r="36" spans="1:16" s="4" customFormat="1" ht="39">
      <c r="A36" s="114"/>
      <c r="B36" s="28" t="s">
        <v>2152</v>
      </c>
      <c r="C36" s="126"/>
      <c r="D36" s="112">
        <v>0</v>
      </c>
      <c r="E36" s="112">
        <v>0</v>
      </c>
      <c r="F36" s="112">
        <v>0</v>
      </c>
      <c r="G36" s="112">
        <v>0</v>
      </c>
      <c r="H36" s="112">
        <v>0</v>
      </c>
      <c r="I36" s="112">
        <v>0</v>
      </c>
      <c r="J36" s="112">
        <v>0</v>
      </c>
      <c r="K36" s="112">
        <v>0</v>
      </c>
      <c r="L36" s="112">
        <v>0</v>
      </c>
      <c r="M36" s="112">
        <v>0</v>
      </c>
      <c r="N36" s="112">
        <v>0</v>
      </c>
      <c r="O36" s="112">
        <v>0</v>
      </c>
      <c r="P36" s="111">
        <f t="shared" si="1"/>
        <v>0</v>
      </c>
    </row>
    <row r="37" spans="1:16" s="4" customFormat="1" ht="13.5" hidden="1">
      <c r="A37" s="114"/>
      <c r="B37" s="28" t="e">
        <f>VLOOKUP(C37,ДовФінансування!A:B,2,FALSE)</f>
        <v>#N/A</v>
      </c>
      <c r="C37" s="126"/>
      <c r="D37" s="112">
        <v>0</v>
      </c>
      <c r="E37" s="112">
        <v>0</v>
      </c>
      <c r="F37" s="112">
        <v>0</v>
      </c>
      <c r="G37" s="112">
        <v>0</v>
      </c>
      <c r="H37" s="112">
        <v>0</v>
      </c>
      <c r="I37" s="112">
        <v>0</v>
      </c>
      <c r="J37" s="112">
        <v>0</v>
      </c>
      <c r="K37" s="112">
        <v>0</v>
      </c>
      <c r="L37" s="112">
        <v>0</v>
      </c>
      <c r="M37" s="112">
        <v>0</v>
      </c>
      <c r="N37" s="112">
        <v>0</v>
      </c>
      <c r="O37" s="112">
        <v>0</v>
      </c>
      <c r="P37" s="111">
        <f t="shared" si="1"/>
        <v>0</v>
      </c>
    </row>
    <row r="38" spans="1:16" s="4" customFormat="1" ht="13.5" hidden="1">
      <c r="A38" s="114"/>
      <c r="B38" s="28" t="e">
        <f>VLOOKUP(C38,ДовФінансування!A:B,2,FALSE)</f>
        <v>#N/A</v>
      </c>
      <c r="C38" s="126"/>
      <c r="D38" s="112">
        <v>0</v>
      </c>
      <c r="E38" s="112">
        <v>0</v>
      </c>
      <c r="F38" s="112">
        <v>0</v>
      </c>
      <c r="G38" s="112">
        <v>0</v>
      </c>
      <c r="H38" s="112">
        <v>0</v>
      </c>
      <c r="I38" s="112">
        <v>0</v>
      </c>
      <c r="J38" s="112">
        <v>0</v>
      </c>
      <c r="K38" s="112">
        <v>0</v>
      </c>
      <c r="L38" s="112">
        <v>0</v>
      </c>
      <c r="M38" s="112">
        <v>0</v>
      </c>
      <c r="N38" s="112">
        <v>0</v>
      </c>
      <c r="O38" s="112">
        <v>0</v>
      </c>
      <c r="P38" s="111">
        <f t="shared" si="1"/>
        <v>0</v>
      </c>
    </row>
    <row r="39" spans="1:16" s="4" customFormat="1" ht="13.5">
      <c r="A39" s="114"/>
      <c r="B39" s="28" t="s">
        <v>4018</v>
      </c>
      <c r="C39" s="126"/>
      <c r="D39" s="110">
        <f>SUM(D41:D47)</f>
        <v>0</v>
      </c>
      <c r="E39" s="110">
        <f aca="true" t="shared" si="2" ref="E39:O39">SUM(E41:E47)</f>
        <v>0</v>
      </c>
      <c r="F39" s="110">
        <f t="shared" si="2"/>
        <v>0</v>
      </c>
      <c r="G39" s="110">
        <f t="shared" si="2"/>
        <v>0</v>
      </c>
      <c r="H39" s="110">
        <f t="shared" si="2"/>
        <v>0</v>
      </c>
      <c r="I39" s="110">
        <f t="shared" si="2"/>
        <v>0</v>
      </c>
      <c r="J39" s="110">
        <f t="shared" si="2"/>
        <v>0</v>
      </c>
      <c r="K39" s="110">
        <f t="shared" si="2"/>
        <v>0</v>
      </c>
      <c r="L39" s="110">
        <f t="shared" si="2"/>
        <v>0</v>
      </c>
      <c r="M39" s="110">
        <f t="shared" si="2"/>
        <v>0</v>
      </c>
      <c r="N39" s="110">
        <f t="shared" si="2"/>
        <v>0</v>
      </c>
      <c r="O39" s="110">
        <f t="shared" si="2"/>
        <v>0</v>
      </c>
      <c r="P39" s="111">
        <f t="shared" si="1"/>
        <v>0</v>
      </c>
    </row>
    <row r="40" spans="1:16" s="4" customFormat="1" ht="13.5">
      <c r="A40" s="114"/>
      <c r="B40" s="28" t="s">
        <v>3097</v>
      </c>
      <c r="C40" s="126"/>
      <c r="D40" s="112">
        <v>0</v>
      </c>
      <c r="E40" s="112">
        <v>0</v>
      </c>
      <c r="F40" s="112">
        <v>0</v>
      </c>
      <c r="G40" s="112">
        <v>0</v>
      </c>
      <c r="H40" s="112">
        <v>0</v>
      </c>
      <c r="I40" s="112">
        <v>0</v>
      </c>
      <c r="J40" s="112">
        <v>0</v>
      </c>
      <c r="K40" s="112">
        <v>0</v>
      </c>
      <c r="L40" s="112">
        <v>0</v>
      </c>
      <c r="M40" s="112">
        <v>0</v>
      </c>
      <c r="N40" s="112">
        <v>0</v>
      </c>
      <c r="O40" s="112">
        <v>0</v>
      </c>
      <c r="P40" s="111">
        <f t="shared" si="1"/>
        <v>0</v>
      </c>
    </row>
    <row r="41" spans="1:16" s="4" customFormat="1" ht="26.25">
      <c r="A41" s="114"/>
      <c r="B41" s="28" t="s">
        <v>2153</v>
      </c>
      <c r="C41" s="126"/>
      <c r="D41" s="112">
        <v>0</v>
      </c>
      <c r="E41" s="112">
        <v>0</v>
      </c>
      <c r="F41" s="112">
        <v>0</v>
      </c>
      <c r="G41" s="112">
        <v>0</v>
      </c>
      <c r="H41" s="112">
        <v>0</v>
      </c>
      <c r="I41" s="112">
        <v>0</v>
      </c>
      <c r="J41" s="112">
        <v>0</v>
      </c>
      <c r="K41" s="112">
        <v>0</v>
      </c>
      <c r="L41" s="112">
        <v>0</v>
      </c>
      <c r="M41" s="112">
        <v>0</v>
      </c>
      <c r="N41" s="112">
        <v>0</v>
      </c>
      <c r="O41" s="112">
        <v>0</v>
      </c>
      <c r="P41" s="111">
        <f t="shared" si="1"/>
        <v>0</v>
      </c>
    </row>
    <row r="42" spans="1:16" s="4" customFormat="1" ht="13.5" hidden="1">
      <c r="A42" s="114"/>
      <c r="B42" s="28" t="e">
        <f>VLOOKUP(C42,ДовКЕКВ!A:B,2,FALSE)</f>
        <v>#N/A</v>
      </c>
      <c r="C42" s="126"/>
      <c r="D42" s="112">
        <v>0</v>
      </c>
      <c r="E42" s="112">
        <v>0</v>
      </c>
      <c r="F42" s="112">
        <v>0</v>
      </c>
      <c r="G42" s="112">
        <v>0</v>
      </c>
      <c r="H42" s="112">
        <v>0</v>
      </c>
      <c r="I42" s="112">
        <v>0</v>
      </c>
      <c r="J42" s="112">
        <v>0</v>
      </c>
      <c r="K42" s="112">
        <v>0</v>
      </c>
      <c r="L42" s="112">
        <v>0</v>
      </c>
      <c r="M42" s="112">
        <v>0</v>
      </c>
      <c r="N42" s="112">
        <v>0</v>
      </c>
      <c r="O42" s="112">
        <v>0</v>
      </c>
      <c r="P42" s="111">
        <f>SUM(D42:O42)</f>
        <v>0</v>
      </c>
    </row>
    <row r="43" spans="1:16" s="4" customFormat="1" ht="13.5" hidden="1">
      <c r="A43" s="114"/>
      <c r="B43" s="28" t="e">
        <f>VLOOKUP(C43,ДовКЕКВ!A:B,2,FALSE)</f>
        <v>#N/A</v>
      </c>
      <c r="C43" s="126"/>
      <c r="D43" s="112">
        <v>0</v>
      </c>
      <c r="E43" s="112">
        <v>0</v>
      </c>
      <c r="F43" s="112">
        <v>0</v>
      </c>
      <c r="G43" s="112">
        <v>0</v>
      </c>
      <c r="H43" s="112">
        <v>0</v>
      </c>
      <c r="I43" s="112">
        <v>0</v>
      </c>
      <c r="J43" s="112">
        <v>0</v>
      </c>
      <c r="K43" s="112">
        <v>0</v>
      </c>
      <c r="L43" s="112">
        <v>0</v>
      </c>
      <c r="M43" s="112">
        <v>0</v>
      </c>
      <c r="N43" s="112">
        <v>0</v>
      </c>
      <c r="O43" s="112">
        <v>0</v>
      </c>
      <c r="P43" s="111">
        <f t="shared" si="1"/>
        <v>0</v>
      </c>
    </row>
    <row r="44" spans="1:16" s="4" customFormat="1" ht="13.5" hidden="1">
      <c r="A44" s="114"/>
      <c r="B44" s="28" t="e">
        <f>VLOOKUP(C44,ДовКЕКВ!A:B,2,FALSE)</f>
        <v>#N/A</v>
      </c>
      <c r="C44" s="126"/>
      <c r="D44" s="112">
        <v>0</v>
      </c>
      <c r="E44" s="112">
        <v>0</v>
      </c>
      <c r="F44" s="112">
        <v>0</v>
      </c>
      <c r="G44" s="112">
        <v>0</v>
      </c>
      <c r="H44" s="112">
        <v>0</v>
      </c>
      <c r="I44" s="112">
        <v>0</v>
      </c>
      <c r="J44" s="112">
        <v>0</v>
      </c>
      <c r="K44" s="112">
        <v>0</v>
      </c>
      <c r="L44" s="112">
        <v>0</v>
      </c>
      <c r="M44" s="112">
        <v>0</v>
      </c>
      <c r="N44" s="112">
        <v>0</v>
      </c>
      <c r="O44" s="112">
        <v>0</v>
      </c>
      <c r="P44" s="111">
        <f t="shared" si="1"/>
        <v>0</v>
      </c>
    </row>
    <row r="45" spans="1:16" s="4" customFormat="1" ht="26.25">
      <c r="A45" s="114"/>
      <c r="B45" s="28" t="s">
        <v>2154</v>
      </c>
      <c r="C45" s="126"/>
      <c r="D45" s="112">
        <v>0</v>
      </c>
      <c r="E45" s="112">
        <v>0</v>
      </c>
      <c r="F45" s="112">
        <v>0</v>
      </c>
      <c r="G45" s="112">
        <v>0</v>
      </c>
      <c r="H45" s="112">
        <v>0</v>
      </c>
      <c r="I45" s="112">
        <v>0</v>
      </c>
      <c r="J45" s="112">
        <v>0</v>
      </c>
      <c r="K45" s="112">
        <v>0</v>
      </c>
      <c r="L45" s="112">
        <v>0</v>
      </c>
      <c r="M45" s="112">
        <v>0</v>
      </c>
      <c r="N45" s="112">
        <v>0</v>
      </c>
      <c r="O45" s="112">
        <v>0</v>
      </c>
      <c r="P45" s="111">
        <f t="shared" si="1"/>
        <v>0</v>
      </c>
    </row>
    <row r="46" spans="1:16" s="4" customFormat="1" ht="13.5" hidden="1">
      <c r="A46" s="109"/>
      <c r="B46" s="28" t="e">
        <f>VLOOKUP(C46,ДовКреди!A:B,2,FALSE)</f>
        <v>#N/A</v>
      </c>
      <c r="C46" s="126"/>
      <c r="D46" s="112">
        <v>0</v>
      </c>
      <c r="E46" s="112">
        <v>0</v>
      </c>
      <c r="F46" s="112">
        <v>0</v>
      </c>
      <c r="G46" s="112">
        <v>0</v>
      </c>
      <c r="H46" s="112">
        <v>0</v>
      </c>
      <c r="I46" s="112">
        <v>0</v>
      </c>
      <c r="J46" s="112">
        <v>0</v>
      </c>
      <c r="K46" s="112">
        <v>0</v>
      </c>
      <c r="L46" s="112">
        <v>0</v>
      </c>
      <c r="M46" s="112">
        <v>0</v>
      </c>
      <c r="N46" s="112">
        <v>0</v>
      </c>
      <c r="O46" s="112">
        <v>0</v>
      </c>
      <c r="P46" s="111">
        <f t="shared" si="1"/>
        <v>0</v>
      </c>
    </row>
    <row r="47" spans="1:16" s="4" customFormat="1" ht="13.5" hidden="1">
      <c r="A47" s="109"/>
      <c r="B47" s="28" t="e">
        <f>VLOOKUP(C47,ДовКреди!A:B,2,FALSE)</f>
        <v>#N/A</v>
      </c>
      <c r="C47" s="126"/>
      <c r="D47" s="112">
        <v>0</v>
      </c>
      <c r="E47" s="112">
        <v>0</v>
      </c>
      <c r="F47" s="112">
        <v>0</v>
      </c>
      <c r="G47" s="112">
        <v>0</v>
      </c>
      <c r="H47" s="112">
        <v>0</v>
      </c>
      <c r="I47" s="112">
        <v>0</v>
      </c>
      <c r="J47" s="112">
        <v>0</v>
      </c>
      <c r="K47" s="112">
        <v>0</v>
      </c>
      <c r="L47" s="112">
        <v>0</v>
      </c>
      <c r="M47" s="112">
        <v>0</v>
      </c>
      <c r="N47" s="112">
        <v>0</v>
      </c>
      <c r="O47" s="112">
        <v>0</v>
      </c>
      <c r="P47" s="111">
        <f>SUM(D47:O47)</f>
        <v>0</v>
      </c>
    </row>
    <row r="48" spans="1:5" ht="15" customHeight="1">
      <c r="A48" s="81"/>
      <c r="B48" s="1"/>
      <c r="C48" s="1"/>
      <c r="D48" s="31"/>
      <c r="E48" s="31"/>
    </row>
    <row r="49" spans="2:5" ht="0.75" customHeight="1">
      <c r="B49" s="1"/>
      <c r="C49" s="1"/>
      <c r="D49" s="31"/>
      <c r="E49" s="31"/>
    </row>
    <row r="50" spans="2:5" ht="12.75" hidden="1">
      <c r="B50" s="1"/>
      <c r="C50" s="1"/>
      <c r="D50" s="31"/>
      <c r="E50" s="31"/>
    </row>
    <row r="51" spans="1:12" ht="13.5">
      <c r="A51" s="202" t="s">
        <v>4023</v>
      </c>
      <c r="B51" s="202"/>
      <c r="C51" s="18"/>
      <c r="E51" s="3"/>
      <c r="F51" s="3"/>
      <c r="G51" s="118"/>
      <c r="H51" s="119"/>
      <c r="I51" s="204" t="str">
        <f>Заполнить!$B$7</f>
        <v>Віктор КОРІНЬ</v>
      </c>
      <c r="J51" s="204"/>
      <c r="K51" s="204"/>
      <c r="L51" s="204"/>
    </row>
    <row r="52" spans="2:12" ht="13.5">
      <c r="B52" s="1"/>
      <c r="C52" s="1"/>
      <c r="E52" s="3"/>
      <c r="F52" s="3"/>
      <c r="G52" s="38" t="s">
        <v>3989</v>
      </c>
      <c r="H52" s="194" t="s">
        <v>4002</v>
      </c>
      <c r="I52" s="194"/>
      <c r="J52" s="194"/>
      <c r="K52" s="194"/>
      <c r="L52" s="194"/>
    </row>
    <row r="53" spans="2:12" ht="13.5">
      <c r="B53" s="1"/>
      <c r="C53" s="1"/>
      <c r="D53" s="38"/>
      <c r="E53" s="38"/>
      <c r="F53" s="3"/>
      <c r="G53" s="1"/>
      <c r="H53" s="1"/>
      <c r="I53" s="1"/>
      <c r="J53" s="1"/>
      <c r="K53" s="1"/>
      <c r="L53" s="1"/>
    </row>
    <row r="54" spans="1:12" ht="13.5">
      <c r="A54" s="4" t="s">
        <v>3076</v>
      </c>
      <c r="B54" s="37"/>
      <c r="C54" s="37"/>
      <c r="D54" s="38"/>
      <c r="E54" s="38"/>
      <c r="F54" s="3"/>
      <c r="G54" s="3"/>
      <c r="H54" s="3"/>
      <c r="I54" s="180" t="str">
        <f>Заполнить!$B$8</f>
        <v>Валентина ОХРЕМЧУК</v>
      </c>
      <c r="J54" s="180"/>
      <c r="K54" s="180"/>
      <c r="L54" s="180"/>
    </row>
    <row r="55" spans="1:12" ht="13.5">
      <c r="A55" s="38"/>
      <c r="B55" s="37"/>
      <c r="C55" s="37"/>
      <c r="D55" s="38"/>
      <c r="E55" s="38"/>
      <c r="F55" s="3"/>
      <c r="G55" s="113" t="s">
        <v>3989</v>
      </c>
      <c r="H55" s="172" t="s">
        <v>4002</v>
      </c>
      <c r="I55" s="172"/>
      <c r="J55" s="172"/>
      <c r="K55" s="172"/>
      <c r="L55" s="172"/>
    </row>
    <row r="56" spans="1:12" ht="13.5">
      <c r="A56" s="4" t="s">
        <v>2155</v>
      </c>
      <c r="B56" s="32"/>
      <c r="C56" s="32"/>
      <c r="E56" s="32"/>
      <c r="F56" s="32"/>
      <c r="G56" s="176"/>
      <c r="H56" s="176"/>
      <c r="I56" s="3"/>
      <c r="J56" s="1"/>
      <c r="K56" s="1"/>
      <c r="L56" s="1"/>
    </row>
    <row r="57" spans="1:12" ht="13.5">
      <c r="A57" s="6"/>
      <c r="B57" s="120">
        <f>Заполнить!$B$13</f>
        <v>44572</v>
      </c>
      <c r="C57" s="103"/>
      <c r="E57" s="32"/>
      <c r="F57" s="32"/>
      <c r="G57" s="3"/>
      <c r="H57" s="3"/>
      <c r="I57" s="3"/>
      <c r="J57" s="1"/>
      <c r="K57" s="1"/>
      <c r="L57" s="1"/>
    </row>
    <row r="58" spans="2:12" ht="13.5">
      <c r="B58" s="121" t="s">
        <v>4646</v>
      </c>
      <c r="C58" s="104"/>
      <c r="E58" s="3"/>
      <c r="F58" s="3"/>
      <c r="G58" s="3"/>
      <c r="H58" s="3"/>
      <c r="I58" s="3"/>
      <c r="J58" s="3"/>
      <c r="K58" s="3"/>
      <c r="L58" s="3"/>
    </row>
    <row r="59" spans="2:12" ht="15">
      <c r="B59" s="150" t="s">
        <v>243</v>
      </c>
      <c r="E59" s="3"/>
      <c r="F59" s="3"/>
      <c r="G59" s="3"/>
      <c r="H59" s="3"/>
      <c r="I59" s="3"/>
      <c r="J59" s="3"/>
      <c r="K59" s="3"/>
      <c r="L59" s="3"/>
    </row>
    <row r="60" spans="1:12" ht="13.5">
      <c r="A60" s="39"/>
      <c r="B60" s="14"/>
      <c r="C60" s="14"/>
      <c r="E60" s="32"/>
      <c r="F60" s="32"/>
      <c r="G60" s="32"/>
      <c r="H60" s="32"/>
      <c r="I60" s="32"/>
      <c r="J60" s="32"/>
      <c r="K60" s="32"/>
      <c r="L60" s="32"/>
    </row>
    <row r="61" spans="1:12" ht="13.5">
      <c r="A61" s="39"/>
      <c r="B61" s="3"/>
      <c r="C61" s="3"/>
      <c r="E61" s="3"/>
      <c r="F61" s="3"/>
      <c r="G61" s="3"/>
      <c r="H61" s="3"/>
      <c r="I61" s="3"/>
      <c r="J61" s="3"/>
      <c r="K61" s="3"/>
      <c r="L61" s="3"/>
    </row>
    <row r="62" ht="12.75">
      <c r="A62" s="39"/>
    </row>
  </sheetData>
  <sheetProtection sheet="1" formatColumns="0" formatRows="0"/>
  <mergeCells count="25">
    <mergeCell ref="G56:H56"/>
    <mergeCell ref="A20:P20"/>
    <mergeCell ref="A21:P21"/>
    <mergeCell ref="A22:P22"/>
    <mergeCell ref="H55:L55"/>
    <mergeCell ref="I54:L54"/>
    <mergeCell ref="I51:L51"/>
    <mergeCell ref="H52:L52"/>
    <mergeCell ref="K9:L9"/>
    <mergeCell ref="M9:P9"/>
    <mergeCell ref="A18:P18"/>
    <mergeCell ref="A14:P14"/>
    <mergeCell ref="A15:P15"/>
    <mergeCell ref="N16:O16"/>
    <mergeCell ref="N17:O17"/>
    <mergeCell ref="K1:P3"/>
    <mergeCell ref="K4:P5"/>
    <mergeCell ref="K6:P6"/>
    <mergeCell ref="K7:P7"/>
    <mergeCell ref="A19:P19"/>
    <mergeCell ref="A51:B51"/>
    <mergeCell ref="K11:N11"/>
    <mergeCell ref="K12:N12"/>
    <mergeCell ref="O12:P12"/>
    <mergeCell ref="M8:P8"/>
  </mergeCells>
  <printOptions/>
  <pageMargins left="0.2" right="0.1968503937007874" top="0.1968503937007874" bottom="0.1968503937007874" header="0.1968503937007874" footer="0.1968503937007874"/>
  <pageSetup fitToHeight="1" fitToWidth="1" horizontalDpi="1200" verticalDpi="12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R98"/>
  <sheetViews>
    <sheetView zoomScalePageLayoutView="0" workbookViewId="0" topLeftCell="A1">
      <selection activeCell="E41" sqref="E41"/>
    </sheetView>
  </sheetViews>
  <sheetFormatPr defaultColWidth="9.125" defaultRowHeight="12.75"/>
  <cols>
    <col min="1" max="1" width="58.00390625" style="49" customWidth="1"/>
    <col min="2" max="2" width="6.875" style="49" customWidth="1"/>
    <col min="3" max="16" width="11.625" style="49" customWidth="1"/>
    <col min="17" max="16384" width="9.125" style="49" customWidth="1"/>
  </cols>
  <sheetData>
    <row r="1" spans="10:16" ht="12.75">
      <c r="J1" s="205" t="s">
        <v>931</v>
      </c>
      <c r="K1" s="205"/>
      <c r="L1" s="205"/>
      <c r="M1" s="205"/>
      <c r="N1" s="205"/>
      <c r="O1" s="205"/>
      <c r="P1" s="205"/>
    </row>
    <row r="2" spans="10:16" ht="10.5" customHeight="1">
      <c r="J2" s="205"/>
      <c r="K2" s="205"/>
      <c r="L2" s="205"/>
      <c r="M2" s="205"/>
      <c r="N2" s="205"/>
      <c r="O2" s="205"/>
      <c r="P2" s="205"/>
    </row>
    <row r="3" spans="10:16" ht="36" customHeight="1">
      <c r="J3" s="205"/>
      <c r="K3" s="205"/>
      <c r="L3" s="205"/>
      <c r="M3" s="205"/>
      <c r="N3" s="205"/>
      <c r="O3" s="205"/>
      <c r="P3" s="205"/>
    </row>
    <row r="4" ht="2.25" customHeight="1"/>
    <row r="5" spans="1:16" ht="15">
      <c r="A5" s="206" t="s">
        <v>2174</v>
      </c>
      <c r="B5" s="206"/>
      <c r="C5" s="206"/>
      <c r="D5" s="206"/>
      <c r="E5" s="206"/>
      <c r="F5" s="206"/>
      <c r="G5" s="206"/>
      <c r="H5" s="206"/>
      <c r="I5" s="206"/>
      <c r="J5" s="206"/>
      <c r="K5" s="206"/>
      <c r="L5" s="206"/>
      <c r="M5" s="206"/>
      <c r="N5" s="206"/>
      <c r="O5" s="206"/>
      <c r="P5" s="206"/>
    </row>
    <row r="6" spans="1:18" ht="15" hidden="1">
      <c r="A6" s="196"/>
      <c r="B6" s="196"/>
      <c r="C6" s="196"/>
      <c r="D6" s="196"/>
      <c r="E6" s="196"/>
      <c r="F6" s="196"/>
      <c r="G6" s="196"/>
      <c r="H6" s="196"/>
      <c r="I6" s="196"/>
      <c r="J6" s="196"/>
      <c r="K6" s="196"/>
      <c r="L6" s="196"/>
      <c r="M6" s="196"/>
      <c r="N6" s="196"/>
      <c r="O6" s="196"/>
      <c r="P6" s="196"/>
      <c r="Q6" s="52"/>
      <c r="R6" s="52"/>
    </row>
    <row r="7" spans="1:18" ht="15.75">
      <c r="A7" s="195" t="str">
        <f>CONCATENATE(Заполнить!$B$3,"  ",Заполнить!$B$2)</f>
        <v>04386580  Філія "Золочівська ЗОШ"</v>
      </c>
      <c r="B7" s="195"/>
      <c r="C7" s="195"/>
      <c r="D7" s="195"/>
      <c r="E7" s="195"/>
      <c r="F7" s="195"/>
      <c r="G7" s="195"/>
      <c r="H7" s="195"/>
      <c r="I7" s="195"/>
      <c r="J7" s="195"/>
      <c r="K7" s="195"/>
      <c r="L7" s="195"/>
      <c r="M7" s="195"/>
      <c r="N7" s="195"/>
      <c r="O7" s="195"/>
      <c r="P7" s="195"/>
      <c r="Q7" s="53"/>
      <c r="R7" s="53"/>
    </row>
    <row r="8" spans="1:18" ht="12.75">
      <c r="A8" s="172" t="s">
        <v>3078</v>
      </c>
      <c r="B8" s="172"/>
      <c r="C8" s="172"/>
      <c r="D8" s="172"/>
      <c r="E8" s="172"/>
      <c r="F8" s="172"/>
      <c r="G8" s="172"/>
      <c r="H8" s="172"/>
      <c r="I8" s="172"/>
      <c r="J8" s="172"/>
      <c r="K8" s="172"/>
      <c r="L8" s="172"/>
      <c r="M8" s="172"/>
      <c r="N8" s="172"/>
      <c r="O8" s="172"/>
      <c r="P8" s="172"/>
      <c r="Q8" s="39"/>
      <c r="R8" s="39"/>
    </row>
    <row r="9" spans="1:18" ht="15.75">
      <c r="A9" s="195" t="str">
        <f>Заполнить!$B$4</f>
        <v>с. Малеве Дубенського р-ну, Рівненської обл.</v>
      </c>
      <c r="B9" s="195"/>
      <c r="C9" s="195"/>
      <c r="D9" s="195"/>
      <c r="E9" s="195"/>
      <c r="F9" s="195"/>
      <c r="G9" s="195"/>
      <c r="H9" s="195"/>
      <c r="I9" s="195"/>
      <c r="J9" s="195"/>
      <c r="K9" s="195"/>
      <c r="L9" s="195"/>
      <c r="M9" s="195"/>
      <c r="N9" s="195"/>
      <c r="O9" s="195"/>
      <c r="P9" s="195"/>
      <c r="Q9" s="53"/>
      <c r="R9" s="53"/>
    </row>
    <row r="10" spans="1:18" ht="12.75">
      <c r="A10" s="172" t="s">
        <v>3995</v>
      </c>
      <c r="B10" s="172"/>
      <c r="C10" s="172"/>
      <c r="D10" s="172"/>
      <c r="E10" s="172"/>
      <c r="F10" s="172"/>
      <c r="G10" s="172"/>
      <c r="H10" s="172"/>
      <c r="I10" s="172"/>
      <c r="J10" s="172"/>
      <c r="K10" s="172"/>
      <c r="L10" s="172"/>
      <c r="M10" s="172"/>
      <c r="N10" s="172"/>
      <c r="O10" s="172"/>
      <c r="P10" s="172"/>
      <c r="Q10" s="39"/>
      <c r="R10" s="39"/>
    </row>
    <row r="11" spans="1:18" ht="15">
      <c r="A11" s="169" t="str">
        <f>CONCATENATE("Вид бюджету  ",IF(Заполнить!$B$5=1,"ДЕРЖАВНИЙ","МІСЦЕВИЙ"))</f>
        <v>Вид бюджету  МІСЦЕВИЙ</v>
      </c>
      <c r="B11" s="169"/>
      <c r="C11" s="169"/>
      <c r="D11" s="169"/>
      <c r="E11" s="169"/>
      <c r="F11" s="169"/>
      <c r="G11" s="169"/>
      <c r="H11" s="169"/>
      <c r="I11" s="169"/>
      <c r="J11" s="169"/>
      <c r="K11" s="169"/>
      <c r="L11" s="169"/>
      <c r="M11" s="169"/>
      <c r="N11" s="169"/>
      <c r="O11" s="169"/>
      <c r="P11" s="169"/>
      <c r="Q11" s="54"/>
      <c r="R11" s="54"/>
    </row>
    <row r="12" spans="1:18" ht="13.5">
      <c r="A12" s="197"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01  </v>
      </c>
      <c r="B12" s="197"/>
      <c r="C12" s="197"/>
      <c r="D12" s="197"/>
      <c r="E12" s="197"/>
      <c r="F12" s="197"/>
      <c r="G12" s="197"/>
      <c r="H12" s="197"/>
      <c r="I12" s="197"/>
      <c r="J12" s="197"/>
      <c r="K12" s="197"/>
      <c r="L12" s="197"/>
      <c r="M12" s="197"/>
      <c r="N12" s="197"/>
      <c r="O12" s="197"/>
      <c r="P12" s="197"/>
      <c r="Q12" s="4"/>
      <c r="R12" s="4"/>
    </row>
    <row r="13" spans="1:18" ht="13.5">
      <c r="A13" s="197"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197"/>
      <c r="C13" s="197"/>
      <c r="D13" s="197"/>
      <c r="E13" s="197"/>
      <c r="F13" s="197"/>
      <c r="G13" s="197"/>
      <c r="H13" s="197"/>
      <c r="I13" s="197"/>
      <c r="J13" s="197"/>
      <c r="K13" s="197"/>
      <c r="L13" s="197"/>
      <c r="M13" s="197"/>
      <c r="N13" s="197"/>
      <c r="O13" s="197"/>
      <c r="P13" s="197"/>
      <c r="Q13" s="4"/>
      <c r="R13" s="4"/>
    </row>
    <row r="14" spans="1:18" ht="30" customHeight="1">
      <c r="A14" s="198"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0111021  )</v>
      </c>
      <c r="B14" s="198"/>
      <c r="C14" s="198"/>
      <c r="D14" s="198"/>
      <c r="E14" s="198"/>
      <c r="F14" s="198"/>
      <c r="G14" s="198"/>
      <c r="H14" s="198"/>
      <c r="I14" s="198"/>
      <c r="J14" s="198"/>
      <c r="K14" s="198"/>
      <c r="L14" s="198"/>
      <c r="M14" s="198"/>
      <c r="N14" s="198"/>
      <c r="O14" s="198"/>
      <c r="P14" s="198"/>
      <c r="Q14" s="4"/>
      <c r="R14" s="4"/>
    </row>
    <row r="15" ht="12.75">
      <c r="P15" s="49" t="s">
        <v>4645</v>
      </c>
    </row>
    <row r="16" spans="1:16" ht="15.75" customHeight="1">
      <c r="A16" s="208" t="s">
        <v>5030</v>
      </c>
      <c r="B16" s="208" t="s">
        <v>4628</v>
      </c>
      <c r="C16" s="208" t="s">
        <v>4651</v>
      </c>
      <c r="D16" s="214" t="s">
        <v>3839</v>
      </c>
      <c r="E16" s="215"/>
      <c r="F16" s="215"/>
      <c r="G16" s="215"/>
      <c r="H16" s="215"/>
      <c r="I16" s="207" t="s">
        <v>939</v>
      </c>
      <c r="J16" s="207"/>
      <c r="K16" s="207"/>
      <c r="L16" s="207"/>
      <c r="M16" s="207"/>
      <c r="N16" s="207" t="s">
        <v>940</v>
      </c>
      <c r="O16" s="207"/>
      <c r="P16" s="207"/>
    </row>
    <row r="17" spans="1:16" ht="15.75" customHeight="1">
      <c r="A17" s="209"/>
      <c r="B17" s="209"/>
      <c r="C17" s="209"/>
      <c r="D17" s="216"/>
      <c r="E17" s="217"/>
      <c r="F17" s="217"/>
      <c r="G17" s="217"/>
      <c r="H17" s="217"/>
      <c r="I17" s="207"/>
      <c r="J17" s="207"/>
      <c r="K17" s="207"/>
      <c r="L17" s="207"/>
      <c r="M17" s="207"/>
      <c r="N17" s="207" t="s">
        <v>4636</v>
      </c>
      <c r="O17" s="207"/>
      <c r="P17" s="207"/>
    </row>
    <row r="18" spans="1:16" ht="15.75" customHeight="1">
      <c r="A18" s="209"/>
      <c r="B18" s="209"/>
      <c r="C18" s="209"/>
      <c r="D18" s="208" t="s">
        <v>4029</v>
      </c>
      <c r="E18" s="212" t="s">
        <v>241</v>
      </c>
      <c r="F18" s="213"/>
      <c r="G18" s="213"/>
      <c r="H18" s="213"/>
      <c r="I18" s="207" t="s">
        <v>4029</v>
      </c>
      <c r="J18" s="207" t="s">
        <v>241</v>
      </c>
      <c r="K18" s="207"/>
      <c r="L18" s="207"/>
      <c r="M18" s="207"/>
      <c r="N18" s="207"/>
      <c r="O18" s="207"/>
      <c r="P18" s="207"/>
    </row>
    <row r="19" spans="1:16" ht="15">
      <c r="A19" s="210"/>
      <c r="B19" s="210"/>
      <c r="C19" s="210"/>
      <c r="D19" s="210"/>
      <c r="E19" s="50">
        <v>25010100</v>
      </c>
      <c r="F19" s="50">
        <v>25010200</v>
      </c>
      <c r="G19" s="50">
        <v>25010300</v>
      </c>
      <c r="H19" s="78">
        <v>25010400</v>
      </c>
      <c r="I19" s="207"/>
      <c r="J19" s="80">
        <v>25020100</v>
      </c>
      <c r="K19" s="80">
        <v>25020200</v>
      </c>
      <c r="L19" s="80">
        <v>25020300</v>
      </c>
      <c r="M19" s="143">
        <v>25020400</v>
      </c>
      <c r="N19" s="145"/>
      <c r="O19" s="146"/>
      <c r="P19" s="147"/>
    </row>
    <row r="20" spans="1:16" ht="15">
      <c r="A20" s="50" t="s">
        <v>4629</v>
      </c>
      <c r="B20" s="50" t="s">
        <v>4630</v>
      </c>
      <c r="C20" s="50" t="s">
        <v>4631</v>
      </c>
      <c r="D20" s="50" t="s">
        <v>4632</v>
      </c>
      <c r="E20" s="50" t="s">
        <v>4633</v>
      </c>
      <c r="F20" s="50" t="s">
        <v>4637</v>
      </c>
      <c r="G20" s="50" t="s">
        <v>4638</v>
      </c>
      <c r="H20" s="50" t="s">
        <v>4639</v>
      </c>
      <c r="I20" s="79" t="s">
        <v>4640</v>
      </c>
      <c r="J20" s="79" t="s">
        <v>4641</v>
      </c>
      <c r="K20" s="79">
        <v>11</v>
      </c>
      <c r="L20" s="79">
        <v>12</v>
      </c>
      <c r="M20" s="130">
        <v>13</v>
      </c>
      <c r="N20" s="80">
        <v>14</v>
      </c>
      <c r="O20" s="80">
        <v>15</v>
      </c>
      <c r="P20" s="129">
        <v>16</v>
      </c>
    </row>
    <row r="21" spans="1:16" ht="15">
      <c r="A21" s="51" t="s">
        <v>4643</v>
      </c>
      <c r="B21" s="50" t="s">
        <v>4634</v>
      </c>
      <c r="C21" s="97">
        <f>C22+C23</f>
        <v>0</v>
      </c>
      <c r="D21" s="97">
        <f>D22+D23</f>
        <v>0</v>
      </c>
      <c r="E21" s="97">
        <f aca="true" t="shared" si="0" ref="E21:M21">E22</f>
        <v>0</v>
      </c>
      <c r="F21" s="97">
        <f t="shared" si="0"/>
        <v>0</v>
      </c>
      <c r="G21" s="97">
        <f t="shared" si="0"/>
        <v>0</v>
      </c>
      <c r="H21" s="97">
        <f t="shared" si="0"/>
        <v>0</v>
      </c>
      <c r="I21" s="97">
        <f>I22+I23</f>
        <v>0</v>
      </c>
      <c r="J21" s="97">
        <f t="shared" si="0"/>
        <v>0</v>
      </c>
      <c r="K21" s="97">
        <f t="shared" si="0"/>
        <v>0</v>
      </c>
      <c r="L21" s="97">
        <f t="shared" si="0"/>
        <v>0</v>
      </c>
      <c r="M21" s="97">
        <f t="shared" si="0"/>
        <v>0</v>
      </c>
      <c r="N21" s="144">
        <f>N22+N23</f>
        <v>0</v>
      </c>
      <c r="O21" s="144">
        <f>O22+O23</f>
        <v>0</v>
      </c>
      <c r="P21" s="144">
        <f>P22+P23</f>
        <v>0</v>
      </c>
    </row>
    <row r="22" spans="1:16" ht="15">
      <c r="A22" s="136" t="s">
        <v>4642</v>
      </c>
      <c r="B22" s="131" t="s">
        <v>4634</v>
      </c>
      <c r="C22" s="137">
        <f aca="true" t="shared" si="1" ref="C22:C53">D22+I22+O22+P22</f>
        <v>0</v>
      </c>
      <c r="D22" s="137">
        <f>SUM(E22:H22)</f>
        <v>0</v>
      </c>
      <c r="E22" s="138"/>
      <c r="F22" s="138">
        <v>0</v>
      </c>
      <c r="G22" s="138"/>
      <c r="H22" s="138">
        <v>0</v>
      </c>
      <c r="I22" s="137">
        <f>SUM(J22:M22)</f>
        <v>0</v>
      </c>
      <c r="J22" s="138">
        <v>0</v>
      </c>
      <c r="K22" s="138">
        <v>0</v>
      </c>
      <c r="L22" s="138">
        <v>0</v>
      </c>
      <c r="M22" s="138">
        <v>0</v>
      </c>
      <c r="N22" s="138">
        <v>0</v>
      </c>
      <c r="O22" s="138">
        <v>0</v>
      </c>
      <c r="P22" s="138">
        <v>0</v>
      </c>
    </row>
    <row r="23" spans="1:16" ht="15">
      <c r="A23" s="139" t="s">
        <v>941</v>
      </c>
      <c r="B23" s="131" t="s">
        <v>4634</v>
      </c>
      <c r="C23" s="137">
        <f t="shared" si="1"/>
        <v>0</v>
      </c>
      <c r="D23" s="140">
        <v>0</v>
      </c>
      <c r="E23" s="142" t="s">
        <v>3996</v>
      </c>
      <c r="F23" s="142" t="s">
        <v>3996</v>
      </c>
      <c r="G23" s="142" t="s">
        <v>3996</v>
      </c>
      <c r="H23" s="142" t="s">
        <v>3996</v>
      </c>
      <c r="I23" s="140">
        <v>0</v>
      </c>
      <c r="J23" s="142" t="s">
        <v>3996</v>
      </c>
      <c r="K23" s="142" t="s">
        <v>3996</v>
      </c>
      <c r="L23" s="142" t="s">
        <v>3996</v>
      </c>
      <c r="M23" s="142" t="s">
        <v>3996</v>
      </c>
      <c r="N23" s="141">
        <v>0</v>
      </c>
      <c r="O23" s="141">
        <v>0</v>
      </c>
      <c r="P23" s="141">
        <v>0</v>
      </c>
    </row>
    <row r="24" spans="1:16" ht="13.5">
      <c r="A24" s="22" t="s">
        <v>4018</v>
      </c>
      <c r="B24" s="20" t="s">
        <v>3996</v>
      </c>
      <c r="C24" s="92">
        <f t="shared" si="1"/>
        <v>0</v>
      </c>
      <c r="D24" s="92">
        <f>SUM(E24:H24)</f>
        <v>0</v>
      </c>
      <c r="E24" s="92">
        <f aca="true" t="shared" si="2" ref="E24:P24">E25+E60+E80+E81+E85</f>
        <v>0</v>
      </c>
      <c r="F24" s="92">
        <f t="shared" si="2"/>
        <v>0</v>
      </c>
      <c r="G24" s="92">
        <f t="shared" si="2"/>
        <v>0</v>
      </c>
      <c r="H24" s="92">
        <f t="shared" si="2"/>
        <v>0</v>
      </c>
      <c r="I24" s="92">
        <f aca="true" t="shared" si="3" ref="I24:I55">SUM(J24:M24)</f>
        <v>0</v>
      </c>
      <c r="J24" s="92">
        <f t="shared" si="2"/>
        <v>0</v>
      </c>
      <c r="K24" s="92">
        <f>K25+K60+K80+K81+K85</f>
        <v>0</v>
      </c>
      <c r="L24" s="92">
        <f>L25+L60+L80+L81+L85</f>
        <v>0</v>
      </c>
      <c r="M24" s="92">
        <f t="shared" si="2"/>
        <v>0</v>
      </c>
      <c r="N24" s="92">
        <v>0</v>
      </c>
      <c r="O24" s="92">
        <f t="shared" si="2"/>
        <v>0</v>
      </c>
      <c r="P24" s="92">
        <f t="shared" si="2"/>
        <v>0</v>
      </c>
    </row>
    <row r="25" spans="1:16" ht="13.5">
      <c r="A25" s="87" t="str">
        <f>VLOOKUP(B25,ДовКЕКВ!A:B,2,FALSE)</f>
        <v>Поточні видатки</v>
      </c>
      <c r="B25" s="86">
        <v>2000</v>
      </c>
      <c r="C25" s="92">
        <f t="shared" si="1"/>
        <v>0</v>
      </c>
      <c r="D25" s="92">
        <f aca="true" t="shared" si="4" ref="D25:D85">SUM(E25:H25)</f>
        <v>0</v>
      </c>
      <c r="E25" s="92">
        <f aca="true" t="shared" si="5" ref="E25:P25">E26+E31+E48+E51+E55+E59</f>
        <v>0</v>
      </c>
      <c r="F25" s="92">
        <f t="shared" si="5"/>
        <v>0</v>
      </c>
      <c r="G25" s="92">
        <f t="shared" si="5"/>
        <v>0</v>
      </c>
      <c r="H25" s="92">
        <f t="shared" si="5"/>
        <v>0</v>
      </c>
      <c r="I25" s="92">
        <f t="shared" si="3"/>
        <v>0</v>
      </c>
      <c r="J25" s="92">
        <f t="shared" si="5"/>
        <v>0</v>
      </c>
      <c r="K25" s="92">
        <f>K26+K31+K48+K51+K55+K59</f>
        <v>0</v>
      </c>
      <c r="L25" s="92">
        <f>L26+L31+L48+L51+L55+L59</f>
        <v>0</v>
      </c>
      <c r="M25" s="92">
        <f t="shared" si="5"/>
        <v>0</v>
      </c>
      <c r="N25" s="92">
        <v>0</v>
      </c>
      <c r="O25" s="92">
        <f t="shared" si="5"/>
        <v>0</v>
      </c>
      <c r="P25" s="92">
        <f t="shared" si="5"/>
        <v>0</v>
      </c>
    </row>
    <row r="26" spans="1:16" ht="13.5" hidden="1">
      <c r="A26" s="87" t="s">
        <v>4987</v>
      </c>
      <c r="B26" s="86">
        <v>2100</v>
      </c>
      <c r="C26" s="92">
        <f t="shared" si="1"/>
        <v>0</v>
      </c>
      <c r="D26" s="92">
        <f t="shared" si="4"/>
        <v>0</v>
      </c>
      <c r="E26" s="92">
        <f aca="true" t="shared" si="6" ref="E26:P26">E27+E30</f>
        <v>0</v>
      </c>
      <c r="F26" s="92">
        <f t="shared" si="6"/>
        <v>0</v>
      </c>
      <c r="G26" s="92">
        <f t="shared" si="6"/>
        <v>0</v>
      </c>
      <c r="H26" s="92">
        <f t="shared" si="6"/>
        <v>0</v>
      </c>
      <c r="I26" s="92">
        <f t="shared" si="3"/>
        <v>0</v>
      </c>
      <c r="J26" s="92">
        <f t="shared" si="6"/>
        <v>0</v>
      </c>
      <c r="K26" s="92">
        <f>K27+K30</f>
        <v>0</v>
      </c>
      <c r="L26" s="92">
        <f>L27+L30</f>
        <v>0</v>
      </c>
      <c r="M26" s="92">
        <f t="shared" si="6"/>
        <v>0</v>
      </c>
      <c r="N26" s="92"/>
      <c r="O26" s="92">
        <f t="shared" si="6"/>
        <v>0</v>
      </c>
      <c r="P26" s="92">
        <f t="shared" si="6"/>
        <v>0</v>
      </c>
    </row>
    <row r="27" spans="1:16" ht="13.5">
      <c r="A27" s="87" t="str">
        <f>VLOOKUP(B27,ДовКЕКВ!A:B,2,FALSE)</f>
        <v>Оплата праці</v>
      </c>
      <c r="B27" s="86">
        <v>2110</v>
      </c>
      <c r="C27" s="92">
        <f t="shared" si="1"/>
        <v>0</v>
      </c>
      <c r="D27" s="92">
        <f t="shared" si="4"/>
        <v>0</v>
      </c>
      <c r="E27" s="92">
        <f aca="true" t="shared" si="7" ref="E27:P27">SUM(E28:E29)</f>
        <v>0</v>
      </c>
      <c r="F27" s="92">
        <f t="shared" si="7"/>
        <v>0</v>
      </c>
      <c r="G27" s="92">
        <f t="shared" si="7"/>
        <v>0</v>
      </c>
      <c r="H27" s="92">
        <f t="shared" si="7"/>
        <v>0</v>
      </c>
      <c r="I27" s="92">
        <f t="shared" si="3"/>
        <v>0</v>
      </c>
      <c r="J27" s="92">
        <f t="shared" si="7"/>
        <v>0</v>
      </c>
      <c r="K27" s="92">
        <f>SUM(K28:K29)</f>
        <v>0</v>
      </c>
      <c r="L27" s="92">
        <f>SUM(L28:L29)</f>
        <v>0</v>
      </c>
      <c r="M27" s="92">
        <f t="shared" si="7"/>
        <v>0</v>
      </c>
      <c r="N27" s="92">
        <f t="shared" si="7"/>
        <v>0</v>
      </c>
      <c r="O27" s="92">
        <f t="shared" si="7"/>
        <v>0</v>
      </c>
      <c r="P27" s="92">
        <f t="shared" si="7"/>
        <v>0</v>
      </c>
    </row>
    <row r="28" spans="1:16" ht="13.5">
      <c r="A28" s="87" t="str">
        <f>VLOOKUP(B28,ДовКЕКВ!A:B,2,FALSE)</f>
        <v>Заробітна плата</v>
      </c>
      <c r="B28" s="86">
        <v>2111</v>
      </c>
      <c r="C28" s="92">
        <f t="shared" si="1"/>
        <v>0</v>
      </c>
      <c r="D28" s="92">
        <f t="shared" si="4"/>
        <v>0</v>
      </c>
      <c r="E28" s="91"/>
      <c r="F28" s="91">
        <v>0</v>
      </c>
      <c r="G28" s="91">
        <v>0</v>
      </c>
      <c r="H28" s="91">
        <v>0</v>
      </c>
      <c r="I28" s="92">
        <f t="shared" si="3"/>
        <v>0</v>
      </c>
      <c r="J28" s="91">
        <v>0</v>
      </c>
      <c r="K28" s="91">
        <v>0</v>
      </c>
      <c r="L28" s="91">
        <v>0</v>
      </c>
      <c r="M28" s="91">
        <v>0</v>
      </c>
      <c r="N28" s="91">
        <v>0</v>
      </c>
      <c r="O28" s="91">
        <v>0</v>
      </c>
      <c r="P28" s="91">
        <v>0</v>
      </c>
    </row>
    <row r="29" spans="1:16" ht="13.5">
      <c r="A29" s="87" t="str">
        <f>VLOOKUP(B29,ДовКЕКВ!A:B,2,FALSE)</f>
        <v>Грошове забезпечення військовослужбовців</v>
      </c>
      <c r="B29" s="86">
        <v>2112</v>
      </c>
      <c r="C29" s="92">
        <f t="shared" si="1"/>
        <v>0</v>
      </c>
      <c r="D29" s="92">
        <f t="shared" si="4"/>
        <v>0</v>
      </c>
      <c r="E29" s="91">
        <v>0</v>
      </c>
      <c r="F29" s="91">
        <v>0</v>
      </c>
      <c r="G29" s="91">
        <v>0</v>
      </c>
      <c r="H29" s="91">
        <v>0</v>
      </c>
      <c r="I29" s="92">
        <f t="shared" si="3"/>
        <v>0</v>
      </c>
      <c r="J29" s="91">
        <v>0</v>
      </c>
      <c r="K29" s="91">
        <v>0</v>
      </c>
      <c r="L29" s="91">
        <v>0</v>
      </c>
      <c r="M29" s="91">
        <v>0</v>
      </c>
      <c r="N29" s="91">
        <v>0</v>
      </c>
      <c r="O29" s="91">
        <v>0</v>
      </c>
      <c r="P29" s="91">
        <v>0</v>
      </c>
    </row>
    <row r="30" spans="1:16" ht="13.5">
      <c r="A30" s="87" t="str">
        <f>VLOOKUP(B30,ДовКЕКВ!A:B,2,FALSE)</f>
        <v>Нарахування на оплату праці</v>
      </c>
      <c r="B30" s="86">
        <v>2120</v>
      </c>
      <c r="C30" s="92">
        <f t="shared" si="1"/>
        <v>0</v>
      </c>
      <c r="D30" s="92">
        <f t="shared" si="4"/>
        <v>0</v>
      </c>
      <c r="E30" s="91"/>
      <c r="F30" s="91">
        <v>0</v>
      </c>
      <c r="G30" s="91">
        <v>0</v>
      </c>
      <c r="H30" s="91">
        <v>0</v>
      </c>
      <c r="I30" s="92">
        <f t="shared" si="3"/>
        <v>0</v>
      </c>
      <c r="J30" s="91">
        <v>0</v>
      </c>
      <c r="K30" s="91">
        <v>0</v>
      </c>
      <c r="L30" s="91">
        <v>0</v>
      </c>
      <c r="M30" s="91">
        <v>0</v>
      </c>
      <c r="N30" s="91">
        <v>0</v>
      </c>
      <c r="O30" s="91">
        <v>0</v>
      </c>
      <c r="P30" s="91">
        <v>0</v>
      </c>
    </row>
    <row r="31" spans="1:16" ht="13.5">
      <c r="A31" s="87" t="str">
        <f>VLOOKUP(B31,ДовКЕКВ!A:B,2,FALSE)</f>
        <v>Використання товарів і послуг</v>
      </c>
      <c r="B31" s="86">
        <v>2200</v>
      </c>
      <c r="C31" s="92">
        <f t="shared" si="1"/>
        <v>0</v>
      </c>
      <c r="D31" s="92">
        <f t="shared" si="4"/>
        <v>0</v>
      </c>
      <c r="E31" s="92">
        <f aca="true" t="shared" si="8" ref="E31:P31">SUM(E32:E38)+E45</f>
        <v>0</v>
      </c>
      <c r="F31" s="92">
        <f t="shared" si="8"/>
        <v>0</v>
      </c>
      <c r="G31" s="92">
        <f t="shared" si="8"/>
        <v>0</v>
      </c>
      <c r="H31" s="92">
        <f t="shared" si="8"/>
        <v>0</v>
      </c>
      <c r="I31" s="92">
        <f t="shared" si="3"/>
        <v>0</v>
      </c>
      <c r="J31" s="92">
        <f t="shared" si="8"/>
        <v>0</v>
      </c>
      <c r="K31" s="92">
        <f>SUM(K32:K38)+K45</f>
        <v>0</v>
      </c>
      <c r="L31" s="92">
        <f>SUM(L32:L38)+L45</f>
        <v>0</v>
      </c>
      <c r="M31" s="92">
        <f t="shared" si="8"/>
        <v>0</v>
      </c>
      <c r="N31" s="92">
        <f>SUM(N32:N38)+N45</f>
        <v>0</v>
      </c>
      <c r="O31" s="92">
        <f>SUM(O32:O38)+O45</f>
        <v>0</v>
      </c>
      <c r="P31" s="92">
        <f t="shared" si="8"/>
        <v>0</v>
      </c>
    </row>
    <row r="32" spans="1:16" ht="13.5">
      <c r="A32" s="87" t="str">
        <f>VLOOKUP(B32,ДовКЕКВ!A:B,2,FALSE)</f>
        <v>Предмети, матеріали, обладнання та інвентар</v>
      </c>
      <c r="B32" s="86">
        <v>2210</v>
      </c>
      <c r="C32" s="92">
        <f t="shared" si="1"/>
        <v>0</v>
      </c>
      <c r="D32" s="92">
        <f t="shared" si="4"/>
        <v>0</v>
      </c>
      <c r="E32" s="91"/>
      <c r="F32" s="91">
        <v>0</v>
      </c>
      <c r="G32" s="91"/>
      <c r="H32" s="91">
        <v>0</v>
      </c>
      <c r="I32" s="92">
        <f t="shared" si="3"/>
        <v>0</v>
      </c>
      <c r="J32" s="91">
        <v>0</v>
      </c>
      <c r="K32" s="91">
        <v>0</v>
      </c>
      <c r="L32" s="91">
        <v>0</v>
      </c>
      <c r="M32" s="91">
        <v>0</v>
      </c>
      <c r="N32" s="91">
        <v>0</v>
      </c>
      <c r="O32" s="91">
        <v>0</v>
      </c>
      <c r="P32" s="91">
        <v>0</v>
      </c>
    </row>
    <row r="33" spans="1:16" ht="13.5">
      <c r="A33" s="87" t="str">
        <f>VLOOKUP(B33,ДовКЕКВ!A:B,2,FALSE)</f>
        <v>Медикаменти та перев'язувальні матеріали</v>
      </c>
      <c r="B33" s="86">
        <v>2220</v>
      </c>
      <c r="C33" s="92">
        <f t="shared" si="1"/>
        <v>0</v>
      </c>
      <c r="D33" s="92">
        <f t="shared" si="4"/>
        <v>0</v>
      </c>
      <c r="E33" s="91">
        <v>0</v>
      </c>
      <c r="F33" s="91">
        <v>0</v>
      </c>
      <c r="G33" s="91">
        <v>0</v>
      </c>
      <c r="H33" s="91">
        <v>0</v>
      </c>
      <c r="I33" s="92">
        <f t="shared" si="3"/>
        <v>0</v>
      </c>
      <c r="J33" s="91">
        <v>0</v>
      </c>
      <c r="K33" s="91">
        <v>0</v>
      </c>
      <c r="L33" s="91">
        <v>0</v>
      </c>
      <c r="M33" s="91">
        <v>0</v>
      </c>
      <c r="N33" s="91"/>
      <c r="O33" s="91">
        <v>0</v>
      </c>
      <c r="P33" s="91">
        <v>0</v>
      </c>
    </row>
    <row r="34" spans="1:16" ht="13.5">
      <c r="A34" s="87" t="str">
        <f>VLOOKUP(B34,ДовКЕКВ!A:B,2,FALSE)</f>
        <v>Продукти харчування</v>
      </c>
      <c r="B34" s="86">
        <v>2230</v>
      </c>
      <c r="C34" s="92">
        <f t="shared" si="1"/>
        <v>0</v>
      </c>
      <c r="D34" s="92">
        <f t="shared" si="4"/>
        <v>0</v>
      </c>
      <c r="E34" s="91"/>
      <c r="F34" s="91">
        <v>0</v>
      </c>
      <c r="G34" s="91">
        <v>0</v>
      </c>
      <c r="H34" s="91">
        <v>0</v>
      </c>
      <c r="I34" s="92">
        <f t="shared" si="3"/>
        <v>0</v>
      </c>
      <c r="J34" s="91">
        <v>0</v>
      </c>
      <c r="K34" s="91">
        <v>0</v>
      </c>
      <c r="L34" s="91">
        <v>0</v>
      </c>
      <c r="M34" s="91">
        <v>0</v>
      </c>
      <c r="N34" s="91"/>
      <c r="O34" s="91">
        <v>0</v>
      </c>
      <c r="P34" s="91">
        <v>0</v>
      </c>
    </row>
    <row r="35" spans="1:16" ht="13.5">
      <c r="A35" s="87" t="str">
        <f>VLOOKUP(B35,ДовКЕКВ!A:B,2,FALSE)</f>
        <v>Оплата послуг (крім комунальних)</v>
      </c>
      <c r="B35" s="86">
        <v>2240</v>
      </c>
      <c r="C35" s="92">
        <f t="shared" si="1"/>
        <v>0</v>
      </c>
      <c r="D35" s="92">
        <f t="shared" si="4"/>
        <v>0</v>
      </c>
      <c r="E35" s="91"/>
      <c r="F35" s="91">
        <v>0</v>
      </c>
      <c r="G35" s="91"/>
      <c r="H35" s="91">
        <v>0</v>
      </c>
      <c r="I35" s="92">
        <f t="shared" si="3"/>
        <v>0</v>
      </c>
      <c r="J35" s="91">
        <v>0</v>
      </c>
      <c r="K35" s="91">
        <v>0</v>
      </c>
      <c r="L35" s="91">
        <v>0</v>
      </c>
      <c r="M35" s="91">
        <v>0</v>
      </c>
      <c r="N35" s="91"/>
      <c r="O35" s="91">
        <v>0</v>
      </c>
      <c r="P35" s="91">
        <v>0</v>
      </c>
    </row>
    <row r="36" spans="1:16" ht="13.5">
      <c r="A36" s="87" t="str">
        <f>VLOOKUP(B36,ДовКЕКВ!A:B,2,FALSE)</f>
        <v>Видатки на відрядження</v>
      </c>
      <c r="B36" s="86">
        <v>2250</v>
      </c>
      <c r="C36" s="92">
        <f t="shared" si="1"/>
        <v>0</v>
      </c>
      <c r="D36" s="92">
        <f t="shared" si="4"/>
        <v>0</v>
      </c>
      <c r="E36" s="91">
        <v>0</v>
      </c>
      <c r="F36" s="91">
        <v>0</v>
      </c>
      <c r="G36" s="91">
        <v>0</v>
      </c>
      <c r="H36" s="91">
        <v>0</v>
      </c>
      <c r="I36" s="92">
        <f t="shared" si="3"/>
        <v>0</v>
      </c>
      <c r="J36" s="91">
        <v>0</v>
      </c>
      <c r="K36" s="91">
        <v>0</v>
      </c>
      <c r="L36" s="91">
        <v>0</v>
      </c>
      <c r="M36" s="91">
        <v>0</v>
      </c>
      <c r="N36" s="91"/>
      <c r="O36" s="91">
        <v>0</v>
      </c>
      <c r="P36" s="91">
        <v>0</v>
      </c>
    </row>
    <row r="37" spans="1:16" ht="13.5">
      <c r="A37" s="93" t="str">
        <f>VLOOKUP(B37,ДовКЕКВ!A:B,2,FALSE)</f>
        <v>Видатки та заходи спеціального призначення</v>
      </c>
      <c r="B37" s="86">
        <v>2260</v>
      </c>
      <c r="C37" s="92">
        <f t="shared" si="1"/>
        <v>0</v>
      </c>
      <c r="D37" s="92">
        <f t="shared" si="4"/>
        <v>0</v>
      </c>
      <c r="E37" s="91">
        <v>0</v>
      </c>
      <c r="F37" s="91">
        <v>0</v>
      </c>
      <c r="G37" s="91">
        <v>0</v>
      </c>
      <c r="H37" s="91">
        <v>0</v>
      </c>
      <c r="I37" s="92">
        <f t="shared" si="3"/>
        <v>0</v>
      </c>
      <c r="J37" s="91">
        <v>0</v>
      </c>
      <c r="K37" s="91">
        <v>0</v>
      </c>
      <c r="L37" s="91">
        <v>0</v>
      </c>
      <c r="M37" s="91">
        <v>0</v>
      </c>
      <c r="N37" s="91"/>
      <c r="O37" s="91">
        <v>0</v>
      </c>
      <c r="P37" s="91">
        <v>0</v>
      </c>
    </row>
    <row r="38" spans="1:16" ht="13.5">
      <c r="A38" s="87" t="str">
        <f>VLOOKUP(B38,ДовКЕКВ!A:B,2,FALSE)</f>
        <v>Оплата комунальних послуг та енергоносіїв</v>
      </c>
      <c r="B38" s="86">
        <v>2270</v>
      </c>
      <c r="C38" s="92">
        <f t="shared" si="1"/>
        <v>0</v>
      </c>
      <c r="D38" s="92">
        <f>SUM(E38:H38)</f>
        <v>0</v>
      </c>
      <c r="E38" s="92">
        <f>SUM(E39:E44)</f>
        <v>0</v>
      </c>
      <c r="F38" s="92">
        <f>SUM(F39:F44)</f>
        <v>0</v>
      </c>
      <c r="G38" s="92">
        <f>SUM(G39:G44)</f>
        <v>0</v>
      </c>
      <c r="H38" s="92">
        <f>SUM(H39:H44)</f>
        <v>0</v>
      </c>
      <c r="I38" s="92">
        <f t="shared" si="3"/>
        <v>0</v>
      </c>
      <c r="J38" s="92">
        <f>SUM(J39:J44)</f>
        <v>0</v>
      </c>
      <c r="K38" s="92">
        <f aca="true" t="shared" si="9" ref="K38:P38">SUM(K39:K44)</f>
        <v>0</v>
      </c>
      <c r="L38" s="92">
        <f t="shared" si="9"/>
        <v>0</v>
      </c>
      <c r="M38" s="92">
        <f t="shared" si="9"/>
        <v>0</v>
      </c>
      <c r="N38" s="92">
        <f t="shared" si="9"/>
        <v>0</v>
      </c>
      <c r="O38" s="92">
        <f t="shared" si="9"/>
        <v>0</v>
      </c>
      <c r="P38" s="92">
        <f t="shared" si="9"/>
        <v>0</v>
      </c>
    </row>
    <row r="39" spans="1:16" ht="13.5">
      <c r="A39" s="87" t="str">
        <f>VLOOKUP(B39,ДовКЕКВ!A:B,2,FALSE)</f>
        <v>Оплата теплопостачання</v>
      </c>
      <c r="B39" s="86">
        <v>2271</v>
      </c>
      <c r="C39" s="92">
        <f t="shared" si="1"/>
        <v>0</v>
      </c>
      <c r="D39" s="92">
        <f t="shared" si="4"/>
        <v>0</v>
      </c>
      <c r="E39" s="91">
        <v>0</v>
      </c>
      <c r="F39" s="91">
        <v>0</v>
      </c>
      <c r="G39" s="91">
        <v>0</v>
      </c>
      <c r="H39" s="91">
        <v>0</v>
      </c>
      <c r="I39" s="92">
        <f t="shared" si="3"/>
        <v>0</v>
      </c>
      <c r="J39" s="91">
        <v>0</v>
      </c>
      <c r="K39" s="91">
        <v>0</v>
      </c>
      <c r="L39" s="91">
        <v>0</v>
      </c>
      <c r="M39" s="91">
        <v>0</v>
      </c>
      <c r="N39" s="91"/>
      <c r="O39" s="91">
        <v>0</v>
      </c>
      <c r="P39" s="91">
        <v>0</v>
      </c>
    </row>
    <row r="40" spans="1:16" ht="13.5">
      <c r="A40" s="87" t="str">
        <f>VLOOKUP(B40,ДовКЕКВ!A:B,2,FALSE)</f>
        <v>Оплата водопостачання та водовідведення</v>
      </c>
      <c r="B40" s="86">
        <v>2272</v>
      </c>
      <c r="C40" s="92">
        <f t="shared" si="1"/>
        <v>0</v>
      </c>
      <c r="D40" s="92">
        <f t="shared" si="4"/>
        <v>0</v>
      </c>
      <c r="E40" s="91">
        <v>0</v>
      </c>
      <c r="F40" s="91">
        <v>0</v>
      </c>
      <c r="G40" s="91">
        <v>0</v>
      </c>
      <c r="H40" s="91">
        <v>0</v>
      </c>
      <c r="I40" s="92">
        <f t="shared" si="3"/>
        <v>0</v>
      </c>
      <c r="J40" s="91">
        <v>0</v>
      </c>
      <c r="K40" s="91">
        <v>0</v>
      </c>
      <c r="L40" s="91">
        <v>0</v>
      </c>
      <c r="M40" s="91">
        <v>0</v>
      </c>
      <c r="N40" s="91"/>
      <c r="O40" s="91">
        <v>0</v>
      </c>
      <c r="P40" s="91">
        <v>0</v>
      </c>
    </row>
    <row r="41" spans="1:16" ht="13.5">
      <c r="A41" s="87" t="str">
        <f>VLOOKUP(B41,ДовКЕКВ!A:B,2,FALSE)</f>
        <v>Оплата електроенергії</v>
      </c>
      <c r="B41" s="86">
        <v>2273</v>
      </c>
      <c r="C41" s="92">
        <f t="shared" si="1"/>
        <v>0</v>
      </c>
      <c r="D41" s="92">
        <f t="shared" si="4"/>
        <v>0</v>
      </c>
      <c r="E41" s="91"/>
      <c r="F41" s="91">
        <v>0</v>
      </c>
      <c r="G41" s="91">
        <v>0</v>
      </c>
      <c r="H41" s="91">
        <v>0</v>
      </c>
      <c r="I41" s="92">
        <f t="shared" si="3"/>
        <v>0</v>
      </c>
      <c r="J41" s="91">
        <v>0</v>
      </c>
      <c r="K41" s="91">
        <v>0</v>
      </c>
      <c r="L41" s="91">
        <v>0</v>
      </c>
      <c r="M41" s="91">
        <v>0</v>
      </c>
      <c r="N41" s="91"/>
      <c r="O41" s="91">
        <v>0</v>
      </c>
      <c r="P41" s="91">
        <v>0</v>
      </c>
    </row>
    <row r="42" spans="1:16" ht="13.5">
      <c r="A42" s="87" t="str">
        <f>VLOOKUP(B42,ДовКЕКВ!A:B,2,FALSE)</f>
        <v>Оплата природного газу</v>
      </c>
      <c r="B42" s="86">
        <v>2274</v>
      </c>
      <c r="C42" s="92">
        <f t="shared" si="1"/>
        <v>0</v>
      </c>
      <c r="D42" s="92">
        <f t="shared" si="4"/>
        <v>0</v>
      </c>
      <c r="E42" s="91">
        <v>0</v>
      </c>
      <c r="F42" s="91">
        <v>0</v>
      </c>
      <c r="G42" s="91">
        <v>0</v>
      </c>
      <c r="H42" s="91">
        <v>0</v>
      </c>
      <c r="I42" s="92">
        <f t="shared" si="3"/>
        <v>0</v>
      </c>
      <c r="J42" s="91">
        <v>0</v>
      </c>
      <c r="K42" s="91">
        <v>0</v>
      </c>
      <c r="L42" s="91">
        <v>0</v>
      </c>
      <c r="M42" s="91">
        <v>0</v>
      </c>
      <c r="N42" s="91"/>
      <c r="O42" s="91">
        <v>0</v>
      </c>
      <c r="P42" s="91">
        <v>0</v>
      </c>
    </row>
    <row r="43" spans="1:16" ht="13.5">
      <c r="A43" s="87" t="str">
        <f>VLOOKUP(B43,ДовКЕКВ!A:B,2,FALSE)</f>
        <v>Оплата інших енергоносіїв</v>
      </c>
      <c r="B43" s="86">
        <v>2275</v>
      </c>
      <c r="C43" s="92">
        <f t="shared" si="1"/>
        <v>0</v>
      </c>
      <c r="D43" s="92">
        <f t="shared" si="4"/>
        <v>0</v>
      </c>
      <c r="E43" s="91">
        <v>0</v>
      </c>
      <c r="F43" s="91">
        <v>0</v>
      </c>
      <c r="G43" s="91">
        <v>0</v>
      </c>
      <c r="H43" s="91">
        <v>0</v>
      </c>
      <c r="I43" s="92">
        <f t="shared" si="3"/>
        <v>0</v>
      </c>
      <c r="J43" s="91">
        <v>0</v>
      </c>
      <c r="K43" s="91">
        <v>0</v>
      </c>
      <c r="L43" s="91">
        <v>0</v>
      </c>
      <c r="M43" s="91">
        <v>0</v>
      </c>
      <c r="N43" s="91"/>
      <c r="O43" s="91">
        <v>0</v>
      </c>
      <c r="P43" s="91">
        <v>0</v>
      </c>
    </row>
    <row r="44" spans="1:16" ht="13.5">
      <c r="A44" s="87" t="str">
        <f>VLOOKUP(B44,ДовКЕКВ!A:B,2,FALSE)</f>
        <v>Оплата енергосервісу </v>
      </c>
      <c r="B44" s="86">
        <v>2276</v>
      </c>
      <c r="C44" s="92">
        <f t="shared" si="1"/>
        <v>0</v>
      </c>
      <c r="D44" s="92">
        <f t="shared" si="4"/>
        <v>0</v>
      </c>
      <c r="E44" s="91">
        <v>0</v>
      </c>
      <c r="F44" s="91">
        <v>0</v>
      </c>
      <c r="G44" s="91">
        <v>0</v>
      </c>
      <c r="H44" s="91">
        <v>0</v>
      </c>
      <c r="I44" s="92">
        <f t="shared" si="3"/>
        <v>0</v>
      </c>
      <c r="J44" s="91">
        <v>0</v>
      </c>
      <c r="K44" s="91">
        <v>0</v>
      </c>
      <c r="L44" s="91">
        <v>0</v>
      </c>
      <c r="M44" s="91">
        <v>0</v>
      </c>
      <c r="N44" s="91"/>
      <c r="O44" s="91">
        <v>0</v>
      </c>
      <c r="P44" s="91">
        <v>0</v>
      </c>
    </row>
    <row r="45" spans="1:16" ht="27">
      <c r="A45" s="87" t="str">
        <f>VLOOKUP(B45,ДовКЕКВ!A:B,2,FALSE)</f>
        <v>Дослідження і розробки, окремі заходи по реалізації державних (регіональних) програм</v>
      </c>
      <c r="B45" s="86">
        <v>2280</v>
      </c>
      <c r="C45" s="92">
        <f t="shared" si="1"/>
        <v>0</v>
      </c>
      <c r="D45" s="92">
        <f t="shared" si="4"/>
        <v>0</v>
      </c>
      <c r="E45" s="92">
        <f aca="true" t="shared" si="10" ref="E45:P45">SUM(E46:E47)</f>
        <v>0</v>
      </c>
      <c r="F45" s="92">
        <f t="shared" si="10"/>
        <v>0</v>
      </c>
      <c r="G45" s="92">
        <f t="shared" si="10"/>
        <v>0</v>
      </c>
      <c r="H45" s="92">
        <f t="shared" si="10"/>
        <v>0</v>
      </c>
      <c r="I45" s="92">
        <f t="shared" si="3"/>
        <v>0</v>
      </c>
      <c r="J45" s="92">
        <f t="shared" si="10"/>
        <v>0</v>
      </c>
      <c r="K45" s="92">
        <f>SUM(K46:K47)</f>
        <v>0</v>
      </c>
      <c r="L45" s="92">
        <f>SUM(L46:L47)</f>
        <v>0</v>
      </c>
      <c r="M45" s="92">
        <f t="shared" si="10"/>
        <v>0</v>
      </c>
      <c r="N45" s="92">
        <f t="shared" si="10"/>
        <v>0</v>
      </c>
      <c r="O45" s="92">
        <f t="shared" si="10"/>
        <v>0</v>
      </c>
      <c r="P45" s="92">
        <f t="shared" si="10"/>
        <v>0</v>
      </c>
    </row>
    <row r="46" spans="1:16" ht="25.5" customHeight="1">
      <c r="A46" s="93" t="str">
        <f>VLOOKUP(B46,ДовКЕКВ!A:B,2,FALSE)</f>
        <v>Дослідження і розробки, окремі заходи розвитку по реалізації державних (регіональних) програм</v>
      </c>
      <c r="B46" s="86">
        <v>2281</v>
      </c>
      <c r="C46" s="92">
        <f t="shared" si="1"/>
        <v>0</v>
      </c>
      <c r="D46" s="92">
        <f t="shared" si="4"/>
        <v>0</v>
      </c>
      <c r="E46" s="91">
        <v>0</v>
      </c>
      <c r="F46" s="91">
        <v>0</v>
      </c>
      <c r="G46" s="91">
        <v>0</v>
      </c>
      <c r="H46" s="91">
        <v>0</v>
      </c>
      <c r="I46" s="92">
        <f t="shared" si="3"/>
        <v>0</v>
      </c>
      <c r="J46" s="91">
        <v>0</v>
      </c>
      <c r="K46" s="91">
        <v>0</v>
      </c>
      <c r="L46" s="91">
        <v>0</v>
      </c>
      <c r="M46" s="91">
        <v>0</v>
      </c>
      <c r="N46" s="91"/>
      <c r="O46" s="91">
        <v>0</v>
      </c>
      <c r="P46" s="91">
        <v>0</v>
      </c>
    </row>
    <row r="47" spans="1:16" ht="27">
      <c r="A47" s="87" t="str">
        <f>VLOOKUP(B47,ДовКЕКВ!A:B,2,FALSE)</f>
        <v>Окремі заходи по реалізації державних (регіональних) програм, не віднесені до заходів розвитку</v>
      </c>
      <c r="B47" s="86">
        <v>2282</v>
      </c>
      <c r="C47" s="92">
        <f t="shared" si="1"/>
        <v>0</v>
      </c>
      <c r="D47" s="92">
        <f t="shared" si="4"/>
        <v>0</v>
      </c>
      <c r="E47" s="91">
        <v>0</v>
      </c>
      <c r="F47" s="91">
        <v>0</v>
      </c>
      <c r="G47" s="91">
        <v>0</v>
      </c>
      <c r="H47" s="91">
        <v>0</v>
      </c>
      <c r="I47" s="92">
        <f t="shared" si="3"/>
        <v>0</v>
      </c>
      <c r="J47" s="91">
        <v>0</v>
      </c>
      <c r="K47" s="91">
        <v>0</v>
      </c>
      <c r="L47" s="91">
        <v>0</v>
      </c>
      <c r="M47" s="91">
        <v>0</v>
      </c>
      <c r="N47" s="91"/>
      <c r="O47" s="91">
        <v>0</v>
      </c>
      <c r="P47" s="91">
        <v>0</v>
      </c>
    </row>
    <row r="48" spans="1:16" ht="13.5">
      <c r="A48" s="87" t="str">
        <f>VLOOKUP(B48,ДовКЕКВ!A:B,2,FALSE)</f>
        <v>Обслуговування боргових зобов'язань</v>
      </c>
      <c r="B48" s="86">
        <v>2400</v>
      </c>
      <c r="C48" s="92">
        <f t="shared" si="1"/>
        <v>0</v>
      </c>
      <c r="D48" s="92">
        <f t="shared" si="4"/>
        <v>0</v>
      </c>
      <c r="E48" s="92">
        <f aca="true" t="shared" si="11" ref="E48:P48">SUM(E49:E50)</f>
        <v>0</v>
      </c>
      <c r="F48" s="92">
        <f t="shared" si="11"/>
        <v>0</v>
      </c>
      <c r="G48" s="92">
        <f t="shared" si="11"/>
        <v>0</v>
      </c>
      <c r="H48" s="92">
        <f t="shared" si="11"/>
        <v>0</v>
      </c>
      <c r="I48" s="92">
        <f t="shared" si="3"/>
        <v>0</v>
      </c>
      <c r="J48" s="92">
        <f t="shared" si="11"/>
        <v>0</v>
      </c>
      <c r="K48" s="92">
        <f>SUM(K49:K50)</f>
        <v>0</v>
      </c>
      <c r="L48" s="92">
        <f>SUM(L49:L50)</f>
        <v>0</v>
      </c>
      <c r="M48" s="92">
        <f t="shared" si="11"/>
        <v>0</v>
      </c>
      <c r="N48" s="92">
        <f t="shared" si="11"/>
        <v>0</v>
      </c>
      <c r="O48" s="92">
        <f t="shared" si="11"/>
        <v>0</v>
      </c>
      <c r="P48" s="92">
        <f t="shared" si="11"/>
        <v>0</v>
      </c>
    </row>
    <row r="49" spans="1:16" ht="13.5">
      <c r="A49" s="87" t="str">
        <f>VLOOKUP(B49,ДовКЕКВ!A:B,2,FALSE)</f>
        <v>Обслуговування внутрішніх боргових зобов'язань</v>
      </c>
      <c r="B49" s="86">
        <v>2410</v>
      </c>
      <c r="C49" s="92">
        <f t="shared" si="1"/>
        <v>0</v>
      </c>
      <c r="D49" s="92">
        <f t="shared" si="4"/>
        <v>0</v>
      </c>
      <c r="E49" s="91">
        <v>0</v>
      </c>
      <c r="F49" s="91">
        <v>0</v>
      </c>
      <c r="G49" s="91">
        <v>0</v>
      </c>
      <c r="H49" s="91">
        <v>0</v>
      </c>
      <c r="I49" s="92">
        <f t="shared" si="3"/>
        <v>0</v>
      </c>
      <c r="J49" s="91">
        <v>0</v>
      </c>
      <c r="K49" s="91">
        <v>0</v>
      </c>
      <c r="L49" s="91">
        <v>0</v>
      </c>
      <c r="M49" s="91">
        <v>0</v>
      </c>
      <c r="N49" s="91"/>
      <c r="O49" s="91">
        <v>0</v>
      </c>
      <c r="P49" s="91">
        <v>0</v>
      </c>
    </row>
    <row r="50" spans="1:16" ht="13.5">
      <c r="A50" s="87" t="str">
        <f>VLOOKUP(B50,ДовКЕКВ!A:B,2,FALSE)</f>
        <v>Обслуговування зовнішніх боргових зобов'язань</v>
      </c>
      <c r="B50" s="86">
        <v>2420</v>
      </c>
      <c r="C50" s="92">
        <f t="shared" si="1"/>
        <v>0</v>
      </c>
      <c r="D50" s="92">
        <f t="shared" si="4"/>
        <v>0</v>
      </c>
      <c r="E50" s="91">
        <v>0</v>
      </c>
      <c r="F50" s="91">
        <v>0</v>
      </c>
      <c r="G50" s="91">
        <v>0</v>
      </c>
      <c r="H50" s="91">
        <v>0</v>
      </c>
      <c r="I50" s="92">
        <f t="shared" si="3"/>
        <v>0</v>
      </c>
      <c r="J50" s="91">
        <v>0</v>
      </c>
      <c r="K50" s="91">
        <v>0</v>
      </c>
      <c r="L50" s="91">
        <v>0</v>
      </c>
      <c r="M50" s="91">
        <v>0</v>
      </c>
      <c r="N50" s="91"/>
      <c r="O50" s="91">
        <v>0</v>
      </c>
      <c r="P50" s="91">
        <v>0</v>
      </c>
    </row>
    <row r="51" spans="1:16" ht="13.5">
      <c r="A51" s="93" t="str">
        <f>VLOOKUP(B51,ДовКЕКВ!A:B,2,FALSE)</f>
        <v>Поточні трансферти</v>
      </c>
      <c r="B51" s="86">
        <v>2600</v>
      </c>
      <c r="C51" s="92">
        <f t="shared" si="1"/>
        <v>0</v>
      </c>
      <c r="D51" s="92">
        <f t="shared" si="4"/>
        <v>0</v>
      </c>
      <c r="E51" s="92">
        <f aca="true" t="shared" si="12" ref="E51:P51">SUM(E52:E54)</f>
        <v>0</v>
      </c>
      <c r="F51" s="92">
        <f t="shared" si="12"/>
        <v>0</v>
      </c>
      <c r="G51" s="92">
        <f t="shared" si="12"/>
        <v>0</v>
      </c>
      <c r="H51" s="92">
        <f t="shared" si="12"/>
        <v>0</v>
      </c>
      <c r="I51" s="92">
        <f t="shared" si="3"/>
        <v>0</v>
      </c>
      <c r="J51" s="92">
        <f t="shared" si="12"/>
        <v>0</v>
      </c>
      <c r="K51" s="92">
        <f>SUM(K52:K54)</f>
        <v>0</v>
      </c>
      <c r="L51" s="92">
        <f>SUM(L52:L54)</f>
        <v>0</v>
      </c>
      <c r="M51" s="92">
        <f t="shared" si="12"/>
        <v>0</v>
      </c>
      <c r="N51" s="92">
        <f t="shared" si="12"/>
        <v>0</v>
      </c>
      <c r="O51" s="92">
        <f t="shared" si="12"/>
        <v>0</v>
      </c>
      <c r="P51" s="92">
        <f t="shared" si="12"/>
        <v>0</v>
      </c>
    </row>
    <row r="52" spans="1:16" ht="26.25">
      <c r="A52" s="94" t="str">
        <f>VLOOKUP(B52,ДовКЕКВ!A:B,2,FALSE)</f>
        <v>Субсидії та поточні трансферти підприємствам (установам, організаціям)</v>
      </c>
      <c r="B52" s="86">
        <v>2610</v>
      </c>
      <c r="C52" s="92">
        <f t="shared" si="1"/>
        <v>0</v>
      </c>
      <c r="D52" s="92">
        <f t="shared" si="4"/>
        <v>0</v>
      </c>
      <c r="E52" s="91">
        <v>0</v>
      </c>
      <c r="F52" s="91">
        <v>0</v>
      </c>
      <c r="G52" s="91">
        <v>0</v>
      </c>
      <c r="H52" s="91">
        <v>0</v>
      </c>
      <c r="I52" s="92">
        <f t="shared" si="3"/>
        <v>0</v>
      </c>
      <c r="J52" s="91">
        <v>0</v>
      </c>
      <c r="K52" s="91">
        <v>0</v>
      </c>
      <c r="L52" s="91">
        <v>0</v>
      </c>
      <c r="M52" s="91">
        <v>0</v>
      </c>
      <c r="N52" s="91"/>
      <c r="O52" s="91">
        <v>0</v>
      </c>
      <c r="P52" s="91">
        <v>0</v>
      </c>
    </row>
    <row r="53" spans="1:16" ht="27">
      <c r="A53" s="87" t="str">
        <f>VLOOKUP(B53,ДовКЕКВ!A:B,2,FALSE)</f>
        <v>Поточні трансферти органам державного управління інших рівнів</v>
      </c>
      <c r="B53" s="86">
        <v>2620</v>
      </c>
      <c r="C53" s="92">
        <f t="shared" si="1"/>
        <v>0</v>
      </c>
      <c r="D53" s="92">
        <f t="shared" si="4"/>
        <v>0</v>
      </c>
      <c r="E53" s="91">
        <v>0</v>
      </c>
      <c r="F53" s="91">
        <v>0</v>
      </c>
      <c r="G53" s="91">
        <v>0</v>
      </c>
      <c r="H53" s="91">
        <v>0</v>
      </c>
      <c r="I53" s="92">
        <f t="shared" si="3"/>
        <v>0</v>
      </c>
      <c r="J53" s="91">
        <v>0</v>
      </c>
      <c r="K53" s="91">
        <v>0</v>
      </c>
      <c r="L53" s="91">
        <v>0</v>
      </c>
      <c r="M53" s="91">
        <v>0</v>
      </c>
      <c r="N53" s="91"/>
      <c r="O53" s="91">
        <v>0</v>
      </c>
      <c r="P53" s="91">
        <v>0</v>
      </c>
    </row>
    <row r="54" spans="1:16" ht="27">
      <c r="A54" s="87" t="str">
        <f>VLOOKUP(B54,ДовКЕКВ!A:B,2,FALSE)</f>
        <v>Поточні трансферти урядам іноземних держав та міжнародним організаціям</v>
      </c>
      <c r="B54" s="86">
        <v>2630</v>
      </c>
      <c r="C54" s="92">
        <f aca="true" t="shared" si="13" ref="C54:C79">D54+I54+O54+P54</f>
        <v>0</v>
      </c>
      <c r="D54" s="92">
        <f t="shared" si="4"/>
        <v>0</v>
      </c>
      <c r="E54" s="91">
        <v>0</v>
      </c>
      <c r="F54" s="91">
        <v>0</v>
      </c>
      <c r="G54" s="91">
        <v>0</v>
      </c>
      <c r="H54" s="91">
        <v>0</v>
      </c>
      <c r="I54" s="92">
        <f t="shared" si="3"/>
        <v>0</v>
      </c>
      <c r="J54" s="91">
        <v>0</v>
      </c>
      <c r="K54" s="91">
        <v>0</v>
      </c>
      <c r="L54" s="91">
        <v>0</v>
      </c>
      <c r="M54" s="91">
        <v>0</v>
      </c>
      <c r="N54" s="91"/>
      <c r="O54" s="91">
        <v>0</v>
      </c>
      <c r="P54" s="91">
        <v>0</v>
      </c>
    </row>
    <row r="55" spans="1:16" ht="13.5">
      <c r="A55" s="87" t="str">
        <f>VLOOKUP(B55,ДовКЕКВ!A:B,2,FALSE)</f>
        <v>Соціальне забезпечення</v>
      </c>
      <c r="B55" s="86">
        <v>2700</v>
      </c>
      <c r="C55" s="92">
        <f t="shared" si="13"/>
        <v>0</v>
      </c>
      <c r="D55" s="92">
        <f t="shared" si="4"/>
        <v>0</v>
      </c>
      <c r="E55" s="92">
        <f aca="true" t="shared" si="14" ref="E55:P55">SUM(E56:E58)</f>
        <v>0</v>
      </c>
      <c r="F55" s="92">
        <f t="shared" si="14"/>
        <v>0</v>
      </c>
      <c r="G55" s="92">
        <f t="shared" si="14"/>
        <v>0</v>
      </c>
      <c r="H55" s="92">
        <f t="shared" si="14"/>
        <v>0</v>
      </c>
      <c r="I55" s="92">
        <f t="shared" si="3"/>
        <v>0</v>
      </c>
      <c r="J55" s="92">
        <f t="shared" si="14"/>
        <v>0</v>
      </c>
      <c r="K55" s="92">
        <f>SUM(K56:K58)</f>
        <v>0</v>
      </c>
      <c r="L55" s="92">
        <f>SUM(L56:L58)</f>
        <v>0</v>
      </c>
      <c r="M55" s="92">
        <f t="shared" si="14"/>
        <v>0</v>
      </c>
      <c r="N55" s="92">
        <f t="shared" si="14"/>
        <v>0</v>
      </c>
      <c r="O55" s="92">
        <f t="shared" si="14"/>
        <v>0</v>
      </c>
      <c r="P55" s="92">
        <f t="shared" si="14"/>
        <v>0</v>
      </c>
    </row>
    <row r="56" spans="1:16" ht="13.5">
      <c r="A56" s="87" t="str">
        <f>VLOOKUP(B56,ДовКЕКВ!A:B,2,FALSE)</f>
        <v>Виплата пенсій і допомоги</v>
      </c>
      <c r="B56" s="86">
        <v>2710</v>
      </c>
      <c r="C56" s="92">
        <f t="shared" si="13"/>
        <v>0</v>
      </c>
      <c r="D56" s="92">
        <f t="shared" si="4"/>
        <v>0</v>
      </c>
      <c r="E56" s="91">
        <v>0</v>
      </c>
      <c r="F56" s="91">
        <v>0</v>
      </c>
      <c r="G56" s="91">
        <v>0</v>
      </c>
      <c r="H56" s="91">
        <v>0</v>
      </c>
      <c r="I56" s="92">
        <f aca="true" t="shared" si="15" ref="I56:I79">SUM(J56:M56)</f>
        <v>0</v>
      </c>
      <c r="J56" s="91">
        <v>0</v>
      </c>
      <c r="K56" s="91">
        <v>0</v>
      </c>
      <c r="L56" s="91">
        <v>0</v>
      </c>
      <c r="M56" s="91">
        <v>0</v>
      </c>
      <c r="N56" s="91">
        <v>0</v>
      </c>
      <c r="O56" s="91">
        <v>0</v>
      </c>
      <c r="P56" s="91">
        <v>0</v>
      </c>
    </row>
    <row r="57" spans="1:16" ht="13.5">
      <c r="A57" s="87" t="str">
        <f>VLOOKUP(B57,ДовКЕКВ!A:B,2,FALSE)</f>
        <v>Стипендії</v>
      </c>
      <c r="B57" s="86">
        <v>2720</v>
      </c>
      <c r="C57" s="92">
        <f t="shared" si="13"/>
        <v>0</v>
      </c>
      <c r="D57" s="92">
        <f t="shared" si="4"/>
        <v>0</v>
      </c>
      <c r="E57" s="91">
        <v>0</v>
      </c>
      <c r="F57" s="91">
        <v>0</v>
      </c>
      <c r="G57" s="91">
        <v>0</v>
      </c>
      <c r="H57" s="91">
        <v>0</v>
      </c>
      <c r="I57" s="92">
        <f t="shared" si="15"/>
        <v>0</v>
      </c>
      <c r="J57" s="91">
        <v>0</v>
      </c>
      <c r="K57" s="91">
        <v>0</v>
      </c>
      <c r="L57" s="91">
        <v>0</v>
      </c>
      <c r="M57" s="91">
        <v>0</v>
      </c>
      <c r="N57" s="91">
        <v>0</v>
      </c>
      <c r="O57" s="91">
        <v>0</v>
      </c>
      <c r="P57" s="91">
        <v>0</v>
      </c>
    </row>
    <row r="58" spans="1:16" ht="13.5">
      <c r="A58" s="87" t="str">
        <f>VLOOKUP(B58,ДовКЕКВ!A:B,2,FALSE)</f>
        <v>Інші виплати населенню</v>
      </c>
      <c r="B58" s="86">
        <v>2730</v>
      </c>
      <c r="C58" s="92">
        <f t="shared" si="13"/>
        <v>0</v>
      </c>
      <c r="D58" s="92">
        <f t="shared" si="4"/>
        <v>0</v>
      </c>
      <c r="E58" s="91">
        <v>0</v>
      </c>
      <c r="F58" s="91">
        <v>0</v>
      </c>
      <c r="G58" s="91">
        <v>0</v>
      </c>
      <c r="H58" s="91">
        <v>0</v>
      </c>
      <c r="I58" s="92">
        <f t="shared" si="15"/>
        <v>0</v>
      </c>
      <c r="J58" s="91">
        <v>0</v>
      </c>
      <c r="K58" s="91">
        <v>0</v>
      </c>
      <c r="L58" s="91">
        <v>0</v>
      </c>
      <c r="M58" s="91">
        <v>0</v>
      </c>
      <c r="N58" s="91">
        <v>0</v>
      </c>
      <c r="O58" s="91">
        <v>0</v>
      </c>
      <c r="P58" s="91">
        <v>0</v>
      </c>
    </row>
    <row r="59" spans="1:16" ht="13.5">
      <c r="A59" s="87" t="str">
        <f>VLOOKUP(B59,ДовКЕКВ!A:B,2,FALSE)</f>
        <v>Інші поточні видатки</v>
      </c>
      <c r="B59" s="86">
        <v>2800</v>
      </c>
      <c r="C59" s="92">
        <f t="shared" si="13"/>
        <v>0</v>
      </c>
      <c r="D59" s="92">
        <f t="shared" si="4"/>
        <v>0</v>
      </c>
      <c r="E59" s="91">
        <v>0</v>
      </c>
      <c r="F59" s="91">
        <v>0</v>
      </c>
      <c r="G59" s="91">
        <v>0</v>
      </c>
      <c r="H59" s="91">
        <v>0</v>
      </c>
      <c r="I59" s="92">
        <f t="shared" si="15"/>
        <v>0</v>
      </c>
      <c r="J59" s="91">
        <v>0</v>
      </c>
      <c r="K59" s="91">
        <v>0</v>
      </c>
      <c r="L59" s="91">
        <v>0</v>
      </c>
      <c r="M59" s="91">
        <v>0</v>
      </c>
      <c r="N59" s="91">
        <v>0</v>
      </c>
      <c r="O59" s="91">
        <v>0</v>
      </c>
      <c r="P59" s="91">
        <v>0</v>
      </c>
    </row>
    <row r="60" spans="1:16" ht="13.5">
      <c r="A60" s="94" t="str">
        <f>VLOOKUP(B60,ДовКЕКВ!A:B,2,FALSE)</f>
        <v>Капітальні видатки</v>
      </c>
      <c r="B60" s="86">
        <v>3000</v>
      </c>
      <c r="C60" s="92">
        <f t="shared" si="13"/>
        <v>0</v>
      </c>
      <c r="D60" s="92">
        <f t="shared" si="4"/>
        <v>0</v>
      </c>
      <c r="E60" s="92">
        <f aca="true" t="shared" si="16" ref="E60:P60">E61+E75</f>
        <v>0</v>
      </c>
      <c r="F60" s="92">
        <f t="shared" si="16"/>
        <v>0</v>
      </c>
      <c r="G60" s="92">
        <f t="shared" si="16"/>
        <v>0</v>
      </c>
      <c r="H60" s="92">
        <f t="shared" si="16"/>
        <v>0</v>
      </c>
      <c r="I60" s="92">
        <f t="shared" si="15"/>
        <v>0</v>
      </c>
      <c r="J60" s="92">
        <f t="shared" si="16"/>
        <v>0</v>
      </c>
      <c r="K60" s="92">
        <f>K61+K75</f>
        <v>0</v>
      </c>
      <c r="L60" s="92">
        <f>L61+L75</f>
        <v>0</v>
      </c>
      <c r="M60" s="92">
        <f t="shared" si="16"/>
        <v>0</v>
      </c>
      <c r="N60" s="92">
        <f>N61+N75</f>
        <v>0</v>
      </c>
      <c r="O60" s="92">
        <f t="shared" si="16"/>
        <v>0</v>
      </c>
      <c r="P60" s="92">
        <f t="shared" si="16"/>
        <v>0</v>
      </c>
    </row>
    <row r="61" spans="1:16" ht="13.5">
      <c r="A61" s="87" t="str">
        <f>VLOOKUP(B61,ДовКЕКВ!A:B,2,FALSE)</f>
        <v>Придбання основного капіталу</v>
      </c>
      <c r="B61" s="86">
        <v>3100</v>
      </c>
      <c r="C61" s="92">
        <f t="shared" si="13"/>
        <v>0</v>
      </c>
      <c r="D61" s="92">
        <f t="shared" si="4"/>
        <v>0</v>
      </c>
      <c r="E61" s="91">
        <f aca="true" t="shared" si="17" ref="E61:P61">E62+E63+E66+E69+E73+E74</f>
        <v>0</v>
      </c>
      <c r="F61" s="91">
        <f t="shared" si="17"/>
        <v>0</v>
      </c>
      <c r="G61" s="91">
        <f t="shared" si="17"/>
        <v>0</v>
      </c>
      <c r="H61" s="91">
        <f t="shared" si="17"/>
        <v>0</v>
      </c>
      <c r="I61" s="92">
        <f t="shared" si="15"/>
        <v>0</v>
      </c>
      <c r="J61" s="91">
        <f t="shared" si="17"/>
        <v>0</v>
      </c>
      <c r="K61" s="91">
        <f>K62+K63+K66+K69+K73+K74</f>
        <v>0</v>
      </c>
      <c r="L61" s="91">
        <f>L62+L63+L66+L69+L73+L74</f>
        <v>0</v>
      </c>
      <c r="M61" s="91">
        <f t="shared" si="17"/>
        <v>0</v>
      </c>
      <c r="N61" s="91">
        <f t="shared" si="17"/>
        <v>0</v>
      </c>
      <c r="O61" s="91">
        <f t="shared" si="17"/>
        <v>0</v>
      </c>
      <c r="P61" s="91">
        <f t="shared" si="17"/>
        <v>0</v>
      </c>
    </row>
    <row r="62" spans="1:16" ht="27">
      <c r="A62" s="87" t="str">
        <f>VLOOKUP(B62,ДовКЕКВ!A:B,2,FALSE)</f>
        <v>Придбання обладнання і предметів довгострокового користування</v>
      </c>
      <c r="B62" s="86">
        <v>3110</v>
      </c>
      <c r="C62" s="92">
        <f t="shared" si="13"/>
        <v>0</v>
      </c>
      <c r="D62" s="92">
        <f t="shared" si="4"/>
        <v>0</v>
      </c>
      <c r="E62" s="91">
        <v>0</v>
      </c>
      <c r="F62" s="91">
        <v>0</v>
      </c>
      <c r="G62" s="91">
        <v>0</v>
      </c>
      <c r="H62" s="91">
        <v>0</v>
      </c>
      <c r="I62" s="92">
        <f t="shared" si="15"/>
        <v>0</v>
      </c>
      <c r="J62" s="91">
        <v>0</v>
      </c>
      <c r="K62" s="91">
        <v>0</v>
      </c>
      <c r="L62" s="91">
        <v>0</v>
      </c>
      <c r="M62" s="91">
        <v>0</v>
      </c>
      <c r="N62" s="91">
        <v>0</v>
      </c>
      <c r="O62" s="91">
        <v>0</v>
      </c>
      <c r="P62" s="91">
        <v>0</v>
      </c>
    </row>
    <row r="63" spans="1:16" ht="13.5">
      <c r="A63" s="87" t="str">
        <f>VLOOKUP(B63,ДовКЕКВ!A:B,2,FALSE)</f>
        <v>Капітальне будівництво (придбання)</v>
      </c>
      <c r="B63" s="86">
        <v>3120</v>
      </c>
      <c r="C63" s="92">
        <f t="shared" si="13"/>
        <v>0</v>
      </c>
      <c r="D63" s="92">
        <f t="shared" si="4"/>
        <v>0</v>
      </c>
      <c r="E63" s="92">
        <f aca="true" t="shared" si="18" ref="E63:P63">SUM(E64:E65)</f>
        <v>0</v>
      </c>
      <c r="F63" s="92">
        <f t="shared" si="18"/>
        <v>0</v>
      </c>
      <c r="G63" s="92">
        <f t="shared" si="18"/>
        <v>0</v>
      </c>
      <c r="H63" s="92">
        <f t="shared" si="18"/>
        <v>0</v>
      </c>
      <c r="I63" s="92">
        <f t="shared" si="15"/>
        <v>0</v>
      </c>
      <c r="J63" s="92">
        <f t="shared" si="18"/>
        <v>0</v>
      </c>
      <c r="K63" s="92">
        <f>SUM(K64:K65)</f>
        <v>0</v>
      </c>
      <c r="L63" s="92">
        <f>SUM(L64:L65)</f>
        <v>0</v>
      </c>
      <c r="M63" s="92">
        <f t="shared" si="18"/>
        <v>0</v>
      </c>
      <c r="N63" s="92">
        <f t="shared" si="18"/>
        <v>0</v>
      </c>
      <c r="O63" s="92">
        <f t="shared" si="18"/>
        <v>0</v>
      </c>
      <c r="P63" s="92">
        <f t="shared" si="18"/>
        <v>0</v>
      </c>
    </row>
    <row r="64" spans="1:16" ht="13.5">
      <c r="A64" s="87" t="str">
        <f>VLOOKUP(B64,ДовКЕКВ!A:B,2,FALSE)</f>
        <v>Капітальне будівництво (придбання) житла</v>
      </c>
      <c r="B64" s="86">
        <v>3121</v>
      </c>
      <c r="C64" s="92">
        <f t="shared" si="13"/>
        <v>0</v>
      </c>
      <c r="D64" s="92">
        <f t="shared" si="4"/>
        <v>0</v>
      </c>
      <c r="E64" s="91">
        <v>0</v>
      </c>
      <c r="F64" s="91">
        <v>0</v>
      </c>
      <c r="G64" s="91">
        <v>0</v>
      </c>
      <c r="H64" s="91">
        <v>0</v>
      </c>
      <c r="I64" s="92">
        <f t="shared" si="15"/>
        <v>0</v>
      </c>
      <c r="J64" s="91">
        <v>0</v>
      </c>
      <c r="K64" s="91">
        <v>0</v>
      </c>
      <c r="L64" s="91">
        <v>0</v>
      </c>
      <c r="M64" s="91">
        <v>0</v>
      </c>
      <c r="N64" s="91">
        <v>0</v>
      </c>
      <c r="O64" s="91">
        <v>0</v>
      </c>
      <c r="P64" s="91">
        <v>0</v>
      </c>
    </row>
    <row r="65" spans="1:16" ht="13.5">
      <c r="A65" s="87" t="str">
        <f>VLOOKUP(B65,ДовКЕКВ!A:B,2,FALSE)</f>
        <v>Капітальне будівництво (придбання) інших об'єктів</v>
      </c>
      <c r="B65" s="86">
        <v>3122</v>
      </c>
      <c r="C65" s="92">
        <f t="shared" si="13"/>
        <v>0</v>
      </c>
      <c r="D65" s="92">
        <f t="shared" si="4"/>
        <v>0</v>
      </c>
      <c r="E65" s="91">
        <v>0</v>
      </c>
      <c r="F65" s="91">
        <v>0</v>
      </c>
      <c r="G65" s="91">
        <v>0</v>
      </c>
      <c r="H65" s="91">
        <v>0</v>
      </c>
      <c r="I65" s="92">
        <f t="shared" si="15"/>
        <v>0</v>
      </c>
      <c r="J65" s="91">
        <v>0</v>
      </c>
      <c r="K65" s="91">
        <v>0</v>
      </c>
      <c r="L65" s="91">
        <v>0</v>
      </c>
      <c r="M65" s="91">
        <v>0</v>
      </c>
      <c r="N65" s="91">
        <v>0</v>
      </c>
      <c r="O65" s="91">
        <v>0</v>
      </c>
      <c r="P65" s="91">
        <v>0</v>
      </c>
    </row>
    <row r="66" spans="1:16" ht="13.5">
      <c r="A66" s="87" t="str">
        <f>VLOOKUP(B66,ДовКЕКВ!A:B,2,FALSE)</f>
        <v>Капітальний ремонт</v>
      </c>
      <c r="B66" s="86">
        <v>3130</v>
      </c>
      <c r="C66" s="92">
        <f t="shared" si="13"/>
        <v>0</v>
      </c>
      <c r="D66" s="92">
        <f t="shared" si="4"/>
        <v>0</v>
      </c>
      <c r="E66" s="92">
        <f aca="true" t="shared" si="19" ref="E66:P66">SUM(E67:E68)</f>
        <v>0</v>
      </c>
      <c r="F66" s="92">
        <f t="shared" si="19"/>
        <v>0</v>
      </c>
      <c r="G66" s="92">
        <f t="shared" si="19"/>
        <v>0</v>
      </c>
      <c r="H66" s="92">
        <f t="shared" si="19"/>
        <v>0</v>
      </c>
      <c r="I66" s="92">
        <f t="shared" si="15"/>
        <v>0</v>
      </c>
      <c r="J66" s="92">
        <f t="shared" si="19"/>
        <v>0</v>
      </c>
      <c r="K66" s="92">
        <f>SUM(K67:K68)</f>
        <v>0</v>
      </c>
      <c r="L66" s="92">
        <f>SUM(L67:L68)</f>
        <v>0</v>
      </c>
      <c r="M66" s="92">
        <f t="shared" si="19"/>
        <v>0</v>
      </c>
      <c r="N66" s="92">
        <f t="shared" si="19"/>
        <v>0</v>
      </c>
      <c r="O66" s="92">
        <f t="shared" si="19"/>
        <v>0</v>
      </c>
      <c r="P66" s="92">
        <f t="shared" si="19"/>
        <v>0</v>
      </c>
    </row>
    <row r="67" spans="1:16" ht="13.5">
      <c r="A67" s="87" t="str">
        <f>VLOOKUP(B67,ДовКЕКВ!A:B,2,FALSE)</f>
        <v>Капітальний ремонт житлового фонду (приміщень)</v>
      </c>
      <c r="B67" s="86">
        <v>3131</v>
      </c>
      <c r="C67" s="92">
        <f t="shared" si="13"/>
        <v>0</v>
      </c>
      <c r="D67" s="92">
        <f t="shared" si="4"/>
        <v>0</v>
      </c>
      <c r="E67" s="91">
        <v>0</v>
      </c>
      <c r="F67" s="91">
        <v>0</v>
      </c>
      <c r="G67" s="91">
        <v>0</v>
      </c>
      <c r="H67" s="91">
        <v>0</v>
      </c>
      <c r="I67" s="92">
        <f t="shared" si="15"/>
        <v>0</v>
      </c>
      <c r="J67" s="91">
        <v>0</v>
      </c>
      <c r="K67" s="91">
        <v>0</v>
      </c>
      <c r="L67" s="91">
        <v>0</v>
      </c>
      <c r="M67" s="91">
        <v>0</v>
      </c>
      <c r="N67" s="91">
        <v>0</v>
      </c>
      <c r="O67" s="91">
        <v>0</v>
      </c>
      <c r="P67" s="91">
        <v>0</v>
      </c>
    </row>
    <row r="68" spans="1:16" ht="13.5">
      <c r="A68" s="87" t="str">
        <f>VLOOKUP(B68,ДовКЕКВ!A:B,2,FALSE)</f>
        <v>Капітальний ремонт інших об'єктів</v>
      </c>
      <c r="B68" s="86">
        <v>3132</v>
      </c>
      <c r="C68" s="92">
        <f t="shared" si="13"/>
        <v>0</v>
      </c>
      <c r="D68" s="92">
        <f t="shared" si="4"/>
        <v>0</v>
      </c>
      <c r="E68" s="91">
        <v>0</v>
      </c>
      <c r="F68" s="91">
        <v>0</v>
      </c>
      <c r="G68" s="91">
        <v>0</v>
      </c>
      <c r="H68" s="91">
        <v>0</v>
      </c>
      <c r="I68" s="92">
        <f t="shared" si="15"/>
        <v>0</v>
      </c>
      <c r="J68" s="91">
        <v>0</v>
      </c>
      <c r="K68" s="91">
        <v>0</v>
      </c>
      <c r="L68" s="91">
        <v>0</v>
      </c>
      <c r="M68" s="91">
        <v>0</v>
      </c>
      <c r="N68" s="91">
        <v>0</v>
      </c>
      <c r="O68" s="91">
        <v>0</v>
      </c>
      <c r="P68" s="91">
        <v>0</v>
      </c>
    </row>
    <row r="69" spans="1:16" ht="13.5">
      <c r="A69" s="87" t="str">
        <f>VLOOKUP(B69,ДовКЕКВ!A:B,2,FALSE)</f>
        <v>Реконструкція та реставрація</v>
      </c>
      <c r="B69" s="86">
        <v>3140</v>
      </c>
      <c r="C69" s="92">
        <f t="shared" si="13"/>
        <v>0</v>
      </c>
      <c r="D69" s="92">
        <f t="shared" si="4"/>
        <v>0</v>
      </c>
      <c r="E69" s="92">
        <f aca="true" t="shared" si="20" ref="E69:P69">SUM(E70:E72)</f>
        <v>0</v>
      </c>
      <c r="F69" s="92">
        <f t="shared" si="20"/>
        <v>0</v>
      </c>
      <c r="G69" s="92">
        <f t="shared" si="20"/>
        <v>0</v>
      </c>
      <c r="H69" s="92">
        <f t="shared" si="20"/>
        <v>0</v>
      </c>
      <c r="I69" s="92">
        <f t="shared" si="15"/>
        <v>0</v>
      </c>
      <c r="J69" s="92">
        <f t="shared" si="20"/>
        <v>0</v>
      </c>
      <c r="K69" s="92">
        <f>SUM(K70:K72)</f>
        <v>0</v>
      </c>
      <c r="L69" s="92">
        <f>SUM(L70:L72)</f>
        <v>0</v>
      </c>
      <c r="M69" s="92">
        <f t="shared" si="20"/>
        <v>0</v>
      </c>
      <c r="N69" s="92">
        <f t="shared" si="20"/>
        <v>0</v>
      </c>
      <c r="O69" s="92">
        <f t="shared" si="20"/>
        <v>0</v>
      </c>
      <c r="P69" s="92">
        <f t="shared" si="20"/>
        <v>0</v>
      </c>
    </row>
    <row r="70" spans="1:16" ht="13.5">
      <c r="A70" s="87" t="str">
        <f>VLOOKUP(B70,ДовКЕКВ!A:B,2,FALSE)</f>
        <v>Реконструкція житлового фонду (приміщень)</v>
      </c>
      <c r="B70" s="86">
        <v>3141</v>
      </c>
      <c r="C70" s="92">
        <f t="shared" si="13"/>
        <v>0</v>
      </c>
      <c r="D70" s="92">
        <f t="shared" si="4"/>
        <v>0</v>
      </c>
      <c r="E70" s="91">
        <v>0</v>
      </c>
      <c r="F70" s="91">
        <v>0</v>
      </c>
      <c r="G70" s="91">
        <v>0</v>
      </c>
      <c r="H70" s="91">
        <v>0</v>
      </c>
      <c r="I70" s="92">
        <f t="shared" si="15"/>
        <v>0</v>
      </c>
      <c r="J70" s="91">
        <v>0</v>
      </c>
      <c r="K70" s="91">
        <v>0</v>
      </c>
      <c r="L70" s="91">
        <v>0</v>
      </c>
      <c r="M70" s="91">
        <v>0</v>
      </c>
      <c r="N70" s="91">
        <v>0</v>
      </c>
      <c r="O70" s="91">
        <v>0</v>
      </c>
      <c r="P70" s="91">
        <v>0</v>
      </c>
    </row>
    <row r="71" spans="1:16" ht="13.5">
      <c r="A71" s="87" t="str">
        <f>VLOOKUP(B71,ДовКЕКВ!A:B,2,FALSE)</f>
        <v>Реконструкція та реставрація інших об'єктів</v>
      </c>
      <c r="B71" s="86">
        <v>3142</v>
      </c>
      <c r="C71" s="92">
        <f t="shared" si="13"/>
        <v>0</v>
      </c>
      <c r="D71" s="92">
        <f t="shared" si="4"/>
        <v>0</v>
      </c>
      <c r="E71" s="91">
        <v>0</v>
      </c>
      <c r="F71" s="91">
        <v>0</v>
      </c>
      <c r="G71" s="91">
        <v>0</v>
      </c>
      <c r="H71" s="91">
        <v>0</v>
      </c>
      <c r="I71" s="92">
        <f t="shared" si="15"/>
        <v>0</v>
      </c>
      <c r="J71" s="91">
        <v>0</v>
      </c>
      <c r="K71" s="91">
        <v>0</v>
      </c>
      <c r="L71" s="91">
        <v>0</v>
      </c>
      <c r="M71" s="91">
        <v>0</v>
      </c>
      <c r="N71" s="91">
        <v>0</v>
      </c>
      <c r="O71" s="91">
        <v>0</v>
      </c>
      <c r="P71" s="91">
        <v>0</v>
      </c>
    </row>
    <row r="72" spans="1:16" ht="13.5">
      <c r="A72" s="87" t="str">
        <f>VLOOKUP(B72,ДовКЕКВ!A:B,2,FALSE)</f>
        <v>Реставрація пам'яток культури, історії та архітектури</v>
      </c>
      <c r="B72" s="86">
        <v>3143</v>
      </c>
      <c r="C72" s="92">
        <f t="shared" si="13"/>
        <v>0</v>
      </c>
      <c r="D72" s="92">
        <f t="shared" si="4"/>
        <v>0</v>
      </c>
      <c r="E72" s="92">
        <v>0</v>
      </c>
      <c r="F72" s="92">
        <v>0</v>
      </c>
      <c r="G72" s="92">
        <v>0</v>
      </c>
      <c r="H72" s="92">
        <v>0</v>
      </c>
      <c r="I72" s="92">
        <f t="shared" si="15"/>
        <v>0</v>
      </c>
      <c r="J72" s="92">
        <v>0</v>
      </c>
      <c r="K72" s="92">
        <v>0</v>
      </c>
      <c r="L72" s="92">
        <v>0</v>
      </c>
      <c r="M72" s="92">
        <v>0</v>
      </c>
      <c r="N72" s="92">
        <v>0</v>
      </c>
      <c r="O72" s="92">
        <v>0</v>
      </c>
      <c r="P72" s="92">
        <v>0</v>
      </c>
    </row>
    <row r="73" spans="1:16" ht="13.5">
      <c r="A73" s="87" t="str">
        <f>VLOOKUP(B73,ДовКЕКВ!A:B,2,FALSE)</f>
        <v>Створення державних запасів і резервів</v>
      </c>
      <c r="B73" s="86">
        <v>3150</v>
      </c>
      <c r="C73" s="92">
        <f t="shared" si="13"/>
        <v>0</v>
      </c>
      <c r="D73" s="92">
        <f t="shared" si="4"/>
        <v>0</v>
      </c>
      <c r="E73" s="91">
        <v>0</v>
      </c>
      <c r="F73" s="91">
        <v>0</v>
      </c>
      <c r="G73" s="91">
        <v>0</v>
      </c>
      <c r="H73" s="91">
        <v>0</v>
      </c>
      <c r="I73" s="92">
        <f t="shared" si="15"/>
        <v>0</v>
      </c>
      <c r="J73" s="91">
        <v>0</v>
      </c>
      <c r="K73" s="91">
        <v>0</v>
      </c>
      <c r="L73" s="91">
        <v>0</v>
      </c>
      <c r="M73" s="91">
        <v>0</v>
      </c>
      <c r="N73" s="91">
        <v>0</v>
      </c>
      <c r="O73" s="91">
        <v>0</v>
      </c>
      <c r="P73" s="91">
        <v>0</v>
      </c>
    </row>
    <row r="74" spans="1:16" ht="13.5">
      <c r="A74" s="94" t="str">
        <f>VLOOKUP(B74,ДовКЕКВ!A:B,2,FALSE)</f>
        <v>Придбання землі та нематеріальних активів</v>
      </c>
      <c r="B74" s="86">
        <v>3160</v>
      </c>
      <c r="C74" s="92">
        <f t="shared" si="13"/>
        <v>0</v>
      </c>
      <c r="D74" s="92">
        <f t="shared" si="4"/>
        <v>0</v>
      </c>
      <c r="E74" s="91">
        <v>0</v>
      </c>
      <c r="F74" s="91">
        <v>0</v>
      </c>
      <c r="G74" s="91">
        <v>0</v>
      </c>
      <c r="H74" s="91">
        <v>0</v>
      </c>
      <c r="I74" s="92">
        <f t="shared" si="15"/>
        <v>0</v>
      </c>
      <c r="J74" s="91">
        <v>0</v>
      </c>
      <c r="K74" s="91">
        <v>0</v>
      </c>
      <c r="L74" s="91">
        <v>0</v>
      </c>
      <c r="M74" s="91">
        <v>0</v>
      </c>
      <c r="N74" s="91">
        <v>0</v>
      </c>
      <c r="O74" s="91">
        <v>0</v>
      </c>
      <c r="P74" s="91">
        <v>0</v>
      </c>
    </row>
    <row r="75" spans="1:16" ht="13.5">
      <c r="A75" s="93" t="str">
        <f>VLOOKUP(B75,ДовКЕКВ!A:B,2,FALSE)</f>
        <v>Капітальні трансферти</v>
      </c>
      <c r="B75" s="86">
        <v>3200</v>
      </c>
      <c r="C75" s="92">
        <f t="shared" si="13"/>
        <v>0</v>
      </c>
      <c r="D75" s="92">
        <f t="shared" si="4"/>
        <v>0</v>
      </c>
      <c r="E75" s="92">
        <f aca="true" t="shared" si="21" ref="E75:P75">SUM(E76:E79)</f>
        <v>0</v>
      </c>
      <c r="F75" s="92">
        <f t="shared" si="21"/>
        <v>0</v>
      </c>
      <c r="G75" s="92">
        <f t="shared" si="21"/>
        <v>0</v>
      </c>
      <c r="H75" s="92">
        <f t="shared" si="21"/>
        <v>0</v>
      </c>
      <c r="I75" s="92">
        <f t="shared" si="15"/>
        <v>0</v>
      </c>
      <c r="J75" s="92">
        <f t="shared" si="21"/>
        <v>0</v>
      </c>
      <c r="K75" s="92">
        <f>SUM(K76:K79)</f>
        <v>0</v>
      </c>
      <c r="L75" s="92">
        <f>SUM(L76:L79)</f>
        <v>0</v>
      </c>
      <c r="M75" s="92">
        <f t="shared" si="21"/>
        <v>0</v>
      </c>
      <c r="N75" s="92">
        <f t="shared" si="21"/>
        <v>0</v>
      </c>
      <c r="O75" s="92">
        <f t="shared" si="21"/>
        <v>0</v>
      </c>
      <c r="P75" s="92">
        <f t="shared" si="21"/>
        <v>0</v>
      </c>
    </row>
    <row r="76" spans="1:16" ht="13.5">
      <c r="A76" s="87" t="str">
        <f>VLOOKUP(B76,ДовКЕКВ!A:B,2,FALSE)</f>
        <v>Капітальні трансферти підприємствам (установам, організаціям)</v>
      </c>
      <c r="B76" s="86">
        <v>3210</v>
      </c>
      <c r="C76" s="92">
        <f t="shared" si="13"/>
        <v>0</v>
      </c>
      <c r="D76" s="92">
        <f t="shared" si="4"/>
        <v>0</v>
      </c>
      <c r="E76" s="91">
        <v>0</v>
      </c>
      <c r="F76" s="91">
        <v>0</v>
      </c>
      <c r="G76" s="91">
        <v>0</v>
      </c>
      <c r="H76" s="91">
        <v>0</v>
      </c>
      <c r="I76" s="92">
        <f t="shared" si="15"/>
        <v>0</v>
      </c>
      <c r="J76" s="91">
        <v>0</v>
      </c>
      <c r="K76" s="91">
        <v>0</v>
      </c>
      <c r="L76" s="91">
        <v>0</v>
      </c>
      <c r="M76" s="91">
        <v>0</v>
      </c>
      <c r="N76" s="91">
        <v>0</v>
      </c>
      <c r="O76" s="91">
        <v>0</v>
      </c>
      <c r="P76" s="91">
        <v>0</v>
      </c>
    </row>
    <row r="77" spans="1:16" ht="27">
      <c r="A77" s="87" t="str">
        <f>VLOOKUP(B77,ДовКЕКВ!A:B,2,FALSE)</f>
        <v>Капітальні трансферти органам державного управління інших рівнів</v>
      </c>
      <c r="B77" s="86">
        <v>3220</v>
      </c>
      <c r="C77" s="92">
        <f t="shared" si="13"/>
        <v>0</v>
      </c>
      <c r="D77" s="92">
        <f t="shared" si="4"/>
        <v>0</v>
      </c>
      <c r="E77" s="91">
        <v>0</v>
      </c>
      <c r="F77" s="91">
        <v>0</v>
      </c>
      <c r="G77" s="91">
        <v>0</v>
      </c>
      <c r="H77" s="91">
        <v>0</v>
      </c>
      <c r="I77" s="92">
        <f t="shared" si="15"/>
        <v>0</v>
      </c>
      <c r="J77" s="91">
        <v>0</v>
      </c>
      <c r="K77" s="91">
        <v>0</v>
      </c>
      <c r="L77" s="91">
        <v>0</v>
      </c>
      <c r="M77" s="91">
        <v>0</v>
      </c>
      <c r="N77" s="91">
        <v>0</v>
      </c>
      <c r="O77" s="91">
        <v>0</v>
      </c>
      <c r="P77" s="91">
        <v>0</v>
      </c>
    </row>
    <row r="78" spans="1:16" ht="27">
      <c r="A78" s="87" t="str">
        <f>VLOOKUP(B78,ДовКЕКВ!A:B,2,FALSE)</f>
        <v>Капітальні трансферти урядам іноземних держав та міжнародним організаціям</v>
      </c>
      <c r="B78" s="86">
        <v>3230</v>
      </c>
      <c r="C78" s="92">
        <f t="shared" si="13"/>
        <v>0</v>
      </c>
      <c r="D78" s="92">
        <f t="shared" si="4"/>
        <v>0</v>
      </c>
      <c r="E78" s="91">
        <v>0</v>
      </c>
      <c r="F78" s="91">
        <v>0</v>
      </c>
      <c r="G78" s="91">
        <v>0</v>
      </c>
      <c r="H78" s="91">
        <v>0</v>
      </c>
      <c r="I78" s="92">
        <f t="shared" si="15"/>
        <v>0</v>
      </c>
      <c r="J78" s="91">
        <v>0</v>
      </c>
      <c r="K78" s="91">
        <v>0</v>
      </c>
      <c r="L78" s="91">
        <v>0</v>
      </c>
      <c r="M78" s="91">
        <v>0</v>
      </c>
      <c r="N78" s="91">
        <v>0</v>
      </c>
      <c r="O78" s="91">
        <v>0</v>
      </c>
      <c r="P78" s="91">
        <v>0</v>
      </c>
    </row>
    <row r="79" spans="1:16" ht="13.5">
      <c r="A79" s="87" t="str">
        <f>VLOOKUP(B79,ДовКЕКВ!A:B,2,FALSE)</f>
        <v>Капітальні трансферти населенню</v>
      </c>
      <c r="B79" s="86">
        <v>3240</v>
      </c>
      <c r="C79" s="92">
        <f t="shared" si="13"/>
        <v>0</v>
      </c>
      <c r="D79" s="92">
        <f t="shared" si="4"/>
        <v>0</v>
      </c>
      <c r="E79" s="91">
        <v>0</v>
      </c>
      <c r="F79" s="91">
        <v>0</v>
      </c>
      <c r="G79" s="91">
        <v>0</v>
      </c>
      <c r="H79" s="91">
        <v>0</v>
      </c>
      <c r="I79" s="92">
        <f t="shared" si="15"/>
        <v>0</v>
      </c>
      <c r="J79" s="91">
        <v>0</v>
      </c>
      <c r="K79" s="91">
        <v>0</v>
      </c>
      <c r="L79" s="91">
        <v>0</v>
      </c>
      <c r="M79" s="91">
        <v>0</v>
      </c>
      <c r="N79" s="91">
        <v>0</v>
      </c>
      <c r="O79" s="91">
        <v>0</v>
      </c>
      <c r="P79" s="91">
        <v>0</v>
      </c>
    </row>
    <row r="80" spans="1:16" ht="18" customHeight="1" hidden="1">
      <c r="A80" s="88"/>
      <c r="B80" s="86"/>
      <c r="C80" s="92"/>
      <c r="D80" s="92"/>
      <c r="E80" s="91"/>
      <c r="F80" s="91"/>
      <c r="G80" s="91"/>
      <c r="H80" s="91"/>
      <c r="I80" s="92"/>
      <c r="J80" s="91"/>
      <c r="K80" s="91"/>
      <c r="L80" s="91"/>
      <c r="M80" s="91"/>
      <c r="N80" s="91"/>
      <c r="O80" s="91"/>
      <c r="P80" s="91"/>
    </row>
    <row r="81" spans="1:16" ht="13.5">
      <c r="A81" s="95" t="str">
        <f>VLOOKUP(B81,ДовКреди!A:B,2,FALSE)</f>
        <v>Надання внутрішніх кредитів </v>
      </c>
      <c r="B81" s="34">
        <v>4110</v>
      </c>
      <c r="C81" s="92">
        <f aca="true" t="shared" si="22" ref="C81:C86">D81+I81+O81+P81</f>
        <v>0</v>
      </c>
      <c r="D81" s="92">
        <f t="shared" si="4"/>
        <v>0</v>
      </c>
      <c r="E81" s="92">
        <f aca="true" t="shared" si="23" ref="E81:P81">SUM(E82:E84)</f>
        <v>0</v>
      </c>
      <c r="F81" s="92">
        <f t="shared" si="23"/>
        <v>0</v>
      </c>
      <c r="G81" s="92">
        <f t="shared" si="23"/>
        <v>0</v>
      </c>
      <c r="H81" s="92">
        <f t="shared" si="23"/>
        <v>0</v>
      </c>
      <c r="I81" s="92">
        <f aca="true" t="shared" si="24" ref="I81:I86">SUM(J81:M81)</f>
        <v>0</v>
      </c>
      <c r="J81" s="92">
        <f t="shared" si="23"/>
        <v>0</v>
      </c>
      <c r="K81" s="92">
        <f>SUM(K82:K84)</f>
        <v>0</v>
      </c>
      <c r="L81" s="92">
        <f>SUM(L82:L84)</f>
        <v>0</v>
      </c>
      <c r="M81" s="92">
        <f t="shared" si="23"/>
        <v>0</v>
      </c>
      <c r="N81" s="92">
        <f t="shared" si="23"/>
        <v>0</v>
      </c>
      <c r="O81" s="92">
        <f t="shared" si="23"/>
        <v>0</v>
      </c>
      <c r="P81" s="92">
        <f t="shared" si="23"/>
        <v>0</v>
      </c>
    </row>
    <row r="82" spans="1:16" ht="16.5" customHeight="1">
      <c r="A82" s="23" t="str">
        <f>VLOOKUP(B82,ДовКреди!A:B,2,FALSE)</f>
        <v>Надання кредитів органам державного управління інших рівнів </v>
      </c>
      <c r="B82" s="20">
        <v>4111</v>
      </c>
      <c r="C82" s="92">
        <f t="shared" si="22"/>
        <v>0</v>
      </c>
      <c r="D82" s="92">
        <f t="shared" si="4"/>
        <v>0</v>
      </c>
      <c r="E82" s="91">
        <v>0</v>
      </c>
      <c r="F82" s="91">
        <v>0</v>
      </c>
      <c r="G82" s="91">
        <v>0</v>
      </c>
      <c r="H82" s="91">
        <v>0</v>
      </c>
      <c r="I82" s="92">
        <f t="shared" si="24"/>
        <v>0</v>
      </c>
      <c r="J82" s="91">
        <v>0</v>
      </c>
      <c r="K82" s="91">
        <v>0</v>
      </c>
      <c r="L82" s="91">
        <v>0</v>
      </c>
      <c r="M82" s="91">
        <v>0</v>
      </c>
      <c r="N82" s="91">
        <v>0</v>
      </c>
      <c r="O82" s="91">
        <v>0</v>
      </c>
      <c r="P82" s="91">
        <v>0</v>
      </c>
    </row>
    <row r="83" spans="1:16" ht="13.5">
      <c r="A83" s="23" t="str">
        <f>VLOOKUP(B83,ДовКреди!A:B,2,FALSE)</f>
        <v>Надання кредитів підприємствам, установам, організаціям </v>
      </c>
      <c r="B83" s="20">
        <v>4112</v>
      </c>
      <c r="C83" s="92">
        <f t="shared" si="22"/>
        <v>0</v>
      </c>
      <c r="D83" s="92">
        <f t="shared" si="4"/>
        <v>0</v>
      </c>
      <c r="E83" s="91">
        <v>0</v>
      </c>
      <c r="F83" s="91">
        <v>0</v>
      </c>
      <c r="G83" s="91">
        <v>0</v>
      </c>
      <c r="H83" s="91">
        <v>0</v>
      </c>
      <c r="I83" s="92">
        <f t="shared" si="24"/>
        <v>0</v>
      </c>
      <c r="J83" s="91">
        <v>0</v>
      </c>
      <c r="K83" s="91">
        <v>0</v>
      </c>
      <c r="L83" s="91">
        <v>0</v>
      </c>
      <c r="M83" s="91">
        <v>0</v>
      </c>
      <c r="N83" s="91">
        <v>0</v>
      </c>
      <c r="O83" s="91">
        <v>0</v>
      </c>
      <c r="P83" s="91">
        <v>0</v>
      </c>
    </row>
    <row r="84" spans="1:16" ht="13.5">
      <c r="A84" s="23" t="str">
        <f>VLOOKUP(B84,ДовКреди!A:B,2,FALSE)</f>
        <v>Надання інших внутрішніх кредитів </v>
      </c>
      <c r="B84" s="20">
        <v>4113</v>
      </c>
      <c r="C84" s="92">
        <f t="shared" si="22"/>
        <v>0</v>
      </c>
      <c r="D84" s="92">
        <f t="shared" si="4"/>
        <v>0</v>
      </c>
      <c r="E84" s="91">
        <v>0</v>
      </c>
      <c r="F84" s="91">
        <v>0</v>
      </c>
      <c r="G84" s="91">
        <v>0</v>
      </c>
      <c r="H84" s="91">
        <v>0</v>
      </c>
      <c r="I84" s="92">
        <f t="shared" si="24"/>
        <v>0</v>
      </c>
      <c r="J84" s="91">
        <v>0</v>
      </c>
      <c r="K84" s="91">
        <v>0</v>
      </c>
      <c r="L84" s="91">
        <v>0</v>
      </c>
      <c r="M84" s="91">
        <v>0</v>
      </c>
      <c r="N84" s="91">
        <v>0</v>
      </c>
      <c r="O84" s="91">
        <v>0</v>
      </c>
      <c r="P84" s="91">
        <v>0</v>
      </c>
    </row>
    <row r="85" spans="1:16" ht="13.5">
      <c r="A85" s="95" t="str">
        <f>VLOOKUP(B85,ДовКреди!A:B,2,FALSE)</f>
        <v>Надання зовнішніх кредитів </v>
      </c>
      <c r="B85" s="34">
        <v>4210</v>
      </c>
      <c r="C85" s="92">
        <f t="shared" si="22"/>
        <v>0</v>
      </c>
      <c r="D85" s="92">
        <f t="shared" si="4"/>
        <v>0</v>
      </c>
      <c r="E85" s="91">
        <v>0</v>
      </c>
      <c r="F85" s="91">
        <v>0</v>
      </c>
      <c r="G85" s="91">
        <v>0</v>
      </c>
      <c r="H85" s="91">
        <v>0</v>
      </c>
      <c r="I85" s="92">
        <f t="shared" si="24"/>
        <v>0</v>
      </c>
      <c r="J85" s="91">
        <v>0</v>
      </c>
      <c r="K85" s="91">
        <v>0</v>
      </c>
      <c r="L85" s="91">
        <v>0</v>
      </c>
      <c r="M85" s="91">
        <v>0</v>
      </c>
      <c r="N85" s="91">
        <v>0</v>
      </c>
      <c r="O85" s="91">
        <v>0</v>
      </c>
      <c r="P85" s="91">
        <v>0</v>
      </c>
    </row>
    <row r="86" spans="1:16" ht="13.5">
      <c r="A86" s="88" t="s">
        <v>5008</v>
      </c>
      <c r="B86" s="86">
        <v>9000</v>
      </c>
      <c r="C86" s="92">
        <f t="shared" si="22"/>
        <v>0</v>
      </c>
      <c r="D86" s="92">
        <f>SUM(E86:H86)</f>
        <v>0</v>
      </c>
      <c r="E86" s="91">
        <v>0</v>
      </c>
      <c r="F86" s="91">
        <v>0</v>
      </c>
      <c r="G86" s="91">
        <v>0</v>
      </c>
      <c r="H86" s="91">
        <v>0</v>
      </c>
      <c r="I86" s="92">
        <f t="shared" si="24"/>
        <v>0</v>
      </c>
      <c r="J86" s="91">
        <v>0</v>
      </c>
      <c r="K86" s="91">
        <v>0</v>
      </c>
      <c r="L86" s="91"/>
      <c r="M86" s="91">
        <v>0</v>
      </c>
      <c r="N86" s="91"/>
      <c r="O86" s="91">
        <v>0</v>
      </c>
      <c r="P86" s="91">
        <v>0</v>
      </c>
    </row>
    <row r="87" ht="12.75">
      <c r="A87" s="96"/>
    </row>
    <row r="88" spans="1:14" ht="13.5">
      <c r="A88" s="99" t="s">
        <v>4023</v>
      </c>
      <c r="B88" s="3"/>
      <c r="C88" s="3"/>
      <c r="D88" s="211"/>
      <c r="E88" s="211"/>
      <c r="F88" s="14"/>
      <c r="G88" s="3"/>
      <c r="H88" s="3"/>
      <c r="I88" s="180" t="str">
        <f>Заполнить!$B$7</f>
        <v>Віктор КОРІНЬ</v>
      </c>
      <c r="J88" s="180"/>
      <c r="K88" s="180"/>
      <c r="L88" s="180"/>
      <c r="M88" s="180"/>
      <c r="N88" s="6"/>
    </row>
    <row r="89" spans="1:14" ht="13.5">
      <c r="A89" s="11"/>
      <c r="B89" s="3"/>
      <c r="C89" s="3"/>
      <c r="D89" s="172" t="s">
        <v>3989</v>
      </c>
      <c r="E89" s="172"/>
      <c r="F89" s="38"/>
      <c r="G89" s="38"/>
      <c r="H89" s="38"/>
      <c r="I89" s="172" t="s">
        <v>4002</v>
      </c>
      <c r="J89" s="172"/>
      <c r="K89" s="172"/>
      <c r="L89" s="172"/>
      <c r="M89" s="172"/>
      <c r="N89" s="37"/>
    </row>
    <row r="90" spans="1:14" ht="13.5">
      <c r="A90" s="100" t="s">
        <v>3076</v>
      </c>
      <c r="B90" s="32"/>
      <c r="C90" s="32"/>
      <c r="D90" s="211"/>
      <c r="E90" s="211"/>
      <c r="F90" s="14"/>
      <c r="G90" s="3"/>
      <c r="H90" s="3"/>
      <c r="I90" s="180" t="str">
        <f>Заполнить!$B$8</f>
        <v>Валентина ОХРЕМЧУК</v>
      </c>
      <c r="J90" s="180"/>
      <c r="K90" s="180"/>
      <c r="L90" s="180"/>
      <c r="M90" s="180"/>
      <c r="N90" s="6"/>
    </row>
    <row r="91" spans="1:14" ht="13.5">
      <c r="A91" s="6"/>
      <c r="B91" s="3"/>
      <c r="C91" s="3"/>
      <c r="D91" s="172" t="s">
        <v>3989</v>
      </c>
      <c r="E91" s="172"/>
      <c r="F91" s="38"/>
      <c r="G91" s="38"/>
      <c r="H91" s="38"/>
      <c r="I91" s="172" t="s">
        <v>4002</v>
      </c>
      <c r="J91" s="172"/>
      <c r="K91" s="172"/>
      <c r="L91" s="172"/>
      <c r="M91" s="172"/>
      <c r="N91" s="37"/>
    </row>
    <row r="92" spans="1:14" ht="13.5">
      <c r="A92" s="55">
        <f>Заполнить!$B$13</f>
        <v>44572</v>
      </c>
      <c r="B92" s="4"/>
      <c r="C92" s="3"/>
      <c r="D92" s="3"/>
      <c r="E92" s="3"/>
      <c r="F92" s="3"/>
      <c r="G92" s="3"/>
      <c r="H92" s="3"/>
      <c r="I92" s="3"/>
      <c r="J92" s="3"/>
      <c r="K92" s="3"/>
      <c r="L92" s="3"/>
      <c r="M92" s="3"/>
      <c r="N92" s="3"/>
    </row>
    <row r="93" spans="1:14" ht="13.5">
      <c r="A93" s="37" t="s">
        <v>4646</v>
      </c>
      <c r="B93" s="4"/>
      <c r="C93" s="3"/>
      <c r="D93" s="3"/>
      <c r="E93" s="3"/>
      <c r="F93" s="3"/>
      <c r="G93" s="3"/>
      <c r="H93" s="3"/>
      <c r="I93" s="3"/>
      <c r="J93" s="3"/>
      <c r="K93" s="3"/>
      <c r="L93" s="3"/>
      <c r="M93" s="3"/>
      <c r="N93" s="3"/>
    </row>
    <row r="94" ht="12.75">
      <c r="A94" s="49" t="s">
        <v>3094</v>
      </c>
    </row>
    <row r="95" ht="12.75">
      <c r="A95" s="135" t="s">
        <v>935</v>
      </c>
    </row>
    <row r="96" ht="12.75">
      <c r="A96" s="135" t="s">
        <v>936</v>
      </c>
    </row>
    <row r="97" ht="12.75">
      <c r="A97" s="135" t="s">
        <v>937</v>
      </c>
    </row>
    <row r="98" ht="12.75">
      <c r="A98" s="135" t="s">
        <v>938</v>
      </c>
    </row>
  </sheetData>
  <sheetProtection sheet="1" formatColumns="0" formatRows="0"/>
  <mergeCells count="30">
    <mergeCell ref="N16:P16"/>
    <mergeCell ref="N17:P18"/>
    <mergeCell ref="D90:E90"/>
    <mergeCell ref="E18:H18"/>
    <mergeCell ref="I18:I19"/>
    <mergeCell ref="D88:E88"/>
    <mergeCell ref="D16:H17"/>
    <mergeCell ref="D18:D19"/>
    <mergeCell ref="J18:M18"/>
    <mergeCell ref="D89:E89"/>
    <mergeCell ref="D91:E91"/>
    <mergeCell ref="A14:P14"/>
    <mergeCell ref="I88:M88"/>
    <mergeCell ref="I89:M89"/>
    <mergeCell ref="I90:M90"/>
    <mergeCell ref="I91:M91"/>
    <mergeCell ref="I16:M17"/>
    <mergeCell ref="A16:A19"/>
    <mergeCell ref="B16:B19"/>
    <mergeCell ref="C16:C19"/>
    <mergeCell ref="J1:P3"/>
    <mergeCell ref="A13:P13"/>
    <mergeCell ref="A5:P5"/>
    <mergeCell ref="A6:P6"/>
    <mergeCell ref="A7:P7"/>
    <mergeCell ref="A8:P8"/>
    <mergeCell ref="A9:P9"/>
    <mergeCell ref="A10:P10"/>
    <mergeCell ref="A11:P11"/>
    <mergeCell ref="A12:P12"/>
  </mergeCells>
  <printOptions/>
  <pageMargins left="0.4" right="0.1968503937007874" top="0.17" bottom="0.17" header="0.17" footer="0.2"/>
  <pageSetup fitToHeight="2"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Acer Original</cp:lastModifiedBy>
  <cp:lastPrinted>2020-02-10T16:25:23Z</cp:lastPrinted>
  <dcterms:created xsi:type="dcterms:W3CDTF">1999-07-07T07:42:48Z</dcterms:created>
  <dcterms:modified xsi:type="dcterms:W3CDTF">2021-12-21T16:00:48Z</dcterms:modified>
  <cp:category/>
  <cp:version/>
  <cp:contentType/>
  <cp:contentStatus/>
</cp:coreProperties>
</file>