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учинці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 s="1"/>
  <c r="G23"/>
  <c r="H23"/>
  <c r="G24"/>
  <c r="H24" s="1"/>
  <c r="G25"/>
  <c r="H25"/>
  <c r="G26"/>
  <c r="H26" s="1"/>
  <c r="G27"/>
  <c r="H27"/>
  <c r="G28"/>
  <c r="H28" s="1"/>
  <c r="G29"/>
  <c r="H29"/>
  <c r="G30"/>
  <c r="H30" s="1"/>
  <c r="C31"/>
  <c r="G33"/>
  <c r="H33" s="1"/>
  <c r="G34"/>
  <c r="H34"/>
  <c r="G35"/>
  <c r="H35" s="1"/>
  <c r="G36"/>
  <c r="H36"/>
  <c r="G37"/>
  <c r="H37" s="1"/>
  <c r="G38"/>
  <c r="H38"/>
  <c r="C39"/>
  <c r="G41"/>
  <c r="H41" s="1"/>
  <c r="G42"/>
  <c r="H42"/>
  <c r="G43"/>
  <c r="H43" s="1"/>
  <c r="G44"/>
  <c r="H44"/>
  <c r="G45"/>
  <c r="H45" s="1"/>
  <c r="G46"/>
  <c r="H46"/>
  <c r="G47"/>
  <c r="H47" s="1"/>
  <c r="G48"/>
  <c r="H48"/>
  <c r="G49"/>
  <c r="H49" s="1"/>
  <c r="C50"/>
  <c r="H51"/>
  <c r="C52"/>
  <c r="G39" l="1"/>
  <c r="H39" s="1"/>
  <c r="G50"/>
  <c r="H50" s="1"/>
  <c r="G31"/>
  <c r="G52" l="1"/>
  <c r="H52" s="1"/>
  <c r="H31"/>
</calcChain>
</file>

<file path=xl/sharedStrings.xml><?xml version="1.0" encoding="utf-8"?>
<sst xmlns="http://schemas.openxmlformats.org/spreadsheetml/2006/main" count="61" uniqueCount="46">
  <si>
    <t xml:space="preserve"> </t>
  </si>
  <si>
    <t xml:space="preserve">  </t>
  </si>
  <si>
    <t>М.О.Кучинська</t>
  </si>
  <si>
    <t>Головний бухгалтер</t>
  </si>
  <si>
    <t>Всього</t>
  </si>
  <si>
    <t>Машиніст по пранню білизни</t>
  </si>
  <si>
    <t>Підсобний робітник</t>
  </si>
  <si>
    <t>Кухар</t>
  </si>
  <si>
    <t>Помічник вихователя</t>
  </si>
  <si>
    <t>Оператор котельні на сезон</t>
  </si>
  <si>
    <t>Прибиральник службових приміщень</t>
  </si>
  <si>
    <t>Робітник по обслуговувааю</t>
  </si>
  <si>
    <t>Завгосп</t>
  </si>
  <si>
    <t>Бібліотекар</t>
  </si>
  <si>
    <t>Психолог</t>
  </si>
  <si>
    <t>Медсестра</t>
  </si>
  <si>
    <t>Музичний керівник</t>
  </si>
  <si>
    <t xml:space="preserve">Вихователь </t>
  </si>
  <si>
    <t>Вчитель спеціаліст</t>
  </si>
  <si>
    <t>Вчитель 2 кат.</t>
  </si>
  <si>
    <t>Вчитель вищої кат.</t>
  </si>
  <si>
    <t>Вчитель 1 кат.</t>
  </si>
  <si>
    <t>Ассистент</t>
  </si>
  <si>
    <t>Педагог організатор</t>
  </si>
  <si>
    <t>Заступник директора</t>
  </si>
  <si>
    <t>Директор</t>
  </si>
  <si>
    <t>Фонд зарплати на місяць</t>
  </si>
  <si>
    <t xml:space="preserve">заробітна плата по посадовому окладу </t>
  </si>
  <si>
    <t xml:space="preserve">посадови оклад з підвищенням </t>
  </si>
  <si>
    <t>Посадовий оклад</t>
  </si>
  <si>
    <t>Тарифний розряд</t>
  </si>
  <si>
    <t>Кількість штатних посад</t>
  </si>
  <si>
    <t>Назва посад</t>
  </si>
  <si>
    <t>№ з/п</t>
  </si>
  <si>
    <t>назва установи</t>
  </si>
  <si>
    <t>Лучинецька гімназія</t>
  </si>
  <si>
    <t>на 01 січня 2023 року</t>
  </si>
  <si>
    <t>ШТАТНИЙ РОЗПИС</t>
  </si>
  <si>
    <t>(число, місяць, рік)</t>
  </si>
  <si>
    <t xml:space="preserve">     1 січня 2023 р.</t>
  </si>
  <si>
    <t>Галина Романко</t>
  </si>
  <si>
    <t>підпис керівника</t>
  </si>
  <si>
    <t>М.І. Височанський</t>
  </si>
  <si>
    <r>
      <t xml:space="preserve">з місячним фондом заробітної плати </t>
    </r>
    <r>
      <rPr>
        <b/>
        <sz val="10"/>
        <rFont val="Times New Roman"/>
        <family val="1"/>
        <charset val="204"/>
      </rPr>
      <t xml:space="preserve">  221275,43     </t>
    </r>
    <r>
      <rPr>
        <sz val="10"/>
        <rFont val="Times New Roman"/>
        <family val="1"/>
      </rPr>
      <t>грн.</t>
    </r>
  </si>
  <si>
    <r>
      <t xml:space="preserve">штат у кількості    31,1       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</rPr>
      <t>штатних  одиниць</t>
    </r>
  </si>
  <si>
    <t>ЗАТВЕРДЖУЮ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</si>
</sst>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6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2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/>
    <xf numFmtId="1" fontId="6" fillId="0" borderId="1" xfId="0" applyNumberFormat="1" applyFont="1" applyBorder="1"/>
    <xf numFmtId="0" fontId="8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textRotation="255"/>
    </xf>
    <xf numFmtId="0" fontId="8" fillId="0" borderId="0" xfId="0" applyFont="1" applyAlignment="1">
      <alignment horizontal="right"/>
    </xf>
    <xf numFmtId="0" fontId="8" fillId="0" borderId="0" xfId="0" applyFont="1"/>
    <xf numFmtId="0" fontId="11" fillId="0" borderId="0" xfId="0" applyFont="1" applyAlignment="1">
      <alignment horizontal="left"/>
    </xf>
    <xf numFmtId="0" fontId="0" fillId="0" borderId="0" xfId="0" applyBorder="1"/>
    <xf numFmtId="0" fontId="11" fillId="0" borderId="0" xfId="0" applyFont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Border="1" applyAlignme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workbookViewId="0">
      <selection activeCell="N14" sqref="N14"/>
    </sheetView>
  </sheetViews>
  <sheetFormatPr defaultRowHeight="15"/>
  <cols>
    <col min="1" max="1" width="4.5703125" customWidth="1"/>
    <col min="2" max="2" width="29.28515625" customWidth="1"/>
    <col min="3" max="3" width="6.7109375" customWidth="1"/>
    <col min="4" max="4" width="4.85546875" customWidth="1"/>
    <col min="5" max="5" width="8.5703125" customWidth="1"/>
    <col min="6" max="6" width="6.7109375" customWidth="1"/>
    <col min="7" max="7" width="11.7109375" customWidth="1"/>
    <col min="8" max="8" width="14.42578125" customWidth="1"/>
    <col min="9" max="9" width="5.140625" customWidth="1"/>
    <col min="10" max="10" width="5.28515625" customWidth="1"/>
    <col min="11" max="11" width="6" customWidth="1"/>
    <col min="12" max="12" width="6.28515625" customWidth="1"/>
    <col min="13" max="13" width="5.140625" customWidth="1"/>
    <col min="14" max="14" width="5.5703125" customWidth="1"/>
    <col min="15" max="15" width="5.42578125" customWidth="1"/>
    <col min="16" max="16" width="6.42578125" customWidth="1"/>
    <col min="17" max="17" width="4.7109375" customWidth="1"/>
    <col min="18" max="18" width="5.7109375" customWidth="1"/>
    <col min="19" max="19" width="5.85546875" customWidth="1"/>
    <col min="20" max="20" width="6.140625" customWidth="1"/>
    <col min="21" max="21" width="6.7109375" customWidth="1"/>
  </cols>
  <sheetData>
    <row r="1" spans="1:21">
      <c r="A1" s="30"/>
      <c r="B1" s="30"/>
      <c r="C1" s="30"/>
      <c r="D1" s="30" t="s">
        <v>45</v>
      </c>
      <c r="E1" s="30"/>
      <c r="F1" s="30"/>
      <c r="G1" s="30"/>
    </row>
    <row r="2" spans="1:21">
      <c r="A2" s="38"/>
      <c r="B2" s="38"/>
      <c r="C2" s="38"/>
      <c r="D2" s="43" t="s">
        <v>44</v>
      </c>
      <c r="E2" s="42"/>
      <c r="F2" s="42"/>
      <c r="G2" s="42"/>
      <c r="H2" s="42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5" customHeight="1">
      <c r="A3" s="30"/>
      <c r="B3" s="30"/>
      <c r="C3" s="30"/>
      <c r="D3" s="41" t="s">
        <v>43</v>
      </c>
      <c r="E3" s="42"/>
      <c r="F3" s="42"/>
      <c r="G3" s="42"/>
      <c r="H3" s="42"/>
    </row>
    <row r="4" spans="1:21" ht="15" customHeight="1">
      <c r="A4" s="30"/>
      <c r="B4" s="30"/>
      <c r="C4" s="30"/>
      <c r="D4" s="41" t="s">
        <v>25</v>
      </c>
      <c r="E4" s="42"/>
      <c r="F4" s="30"/>
      <c r="G4" s="30"/>
      <c r="H4" s="36" t="s">
        <v>42</v>
      </c>
    </row>
    <row r="5" spans="1:21" ht="15" customHeight="1">
      <c r="A5" s="30"/>
      <c r="B5" s="30"/>
      <c r="C5" s="30"/>
      <c r="D5" s="30"/>
      <c r="E5" s="30"/>
      <c r="F5" s="30"/>
      <c r="G5" s="30"/>
      <c r="H5" s="36"/>
    </row>
    <row r="6" spans="1:21" ht="15" customHeight="1">
      <c r="A6" s="30"/>
      <c r="B6" s="30"/>
      <c r="C6" s="30"/>
      <c r="D6" s="30" t="s">
        <v>41</v>
      </c>
      <c r="E6" s="30"/>
      <c r="F6" s="30"/>
      <c r="G6" s="30"/>
      <c r="H6" s="36" t="s">
        <v>40</v>
      </c>
    </row>
    <row r="7" spans="1:21" ht="15" customHeight="1">
      <c r="A7" s="30"/>
      <c r="B7" s="30"/>
      <c r="C7" s="30"/>
      <c r="D7" s="41" t="s">
        <v>39</v>
      </c>
      <c r="E7" s="42"/>
      <c r="F7" s="42"/>
      <c r="G7" s="30"/>
      <c r="H7" s="29"/>
      <c r="I7" s="30"/>
      <c r="J7" s="30"/>
    </row>
    <row r="8" spans="1:21" ht="15" customHeight="1">
      <c r="A8" s="30"/>
      <c r="B8" s="30"/>
      <c r="C8" s="30"/>
      <c r="D8" s="30" t="s">
        <v>38</v>
      </c>
      <c r="E8" s="35"/>
      <c r="F8" s="34"/>
      <c r="G8" s="34"/>
    </row>
    <row r="9" spans="1:21" ht="15" customHeight="1">
      <c r="A9" s="30"/>
      <c r="B9" s="30"/>
      <c r="C9" s="30"/>
      <c r="D9" s="30"/>
      <c r="E9" s="32"/>
      <c r="F9" s="32"/>
      <c r="G9" s="32"/>
      <c r="H9" s="35"/>
      <c r="I9" s="34"/>
      <c r="J9" s="34"/>
    </row>
    <row r="10" spans="1:21" ht="15" customHeight="1">
      <c r="A10" s="30"/>
      <c r="B10" s="30"/>
      <c r="C10" s="30"/>
      <c r="D10" s="30"/>
      <c r="E10" s="32"/>
      <c r="F10" s="32"/>
      <c r="G10" s="32"/>
    </row>
    <row r="11" spans="1:21" ht="15" customHeight="1">
      <c r="A11" s="30"/>
      <c r="B11" s="30"/>
      <c r="C11" s="30"/>
      <c r="D11" s="30"/>
      <c r="E11" s="32"/>
      <c r="F11" s="32"/>
      <c r="G11" s="32"/>
    </row>
    <row r="12" spans="1:21" ht="15" customHeight="1">
      <c r="A12" s="44" t="s">
        <v>37</v>
      </c>
      <c r="B12" s="44"/>
      <c r="C12" s="44"/>
      <c r="D12" s="44"/>
      <c r="E12" s="44"/>
      <c r="F12" s="44"/>
      <c r="G12" s="44"/>
      <c r="H12" s="44"/>
    </row>
    <row r="13" spans="1:21" ht="15" customHeight="1">
      <c r="A13" s="30"/>
      <c r="B13" s="30"/>
      <c r="C13" s="33"/>
      <c r="D13" s="30"/>
      <c r="E13" s="32"/>
      <c r="F13" s="32"/>
      <c r="G13" s="32"/>
    </row>
    <row r="14" spans="1:21" ht="15" customHeight="1">
      <c r="A14" s="45" t="s">
        <v>36</v>
      </c>
      <c r="B14" s="45"/>
      <c r="C14" s="45"/>
      <c r="D14" s="45"/>
      <c r="E14" s="45"/>
      <c r="F14" s="45"/>
      <c r="G14" s="45"/>
      <c r="H14" s="45"/>
    </row>
    <row r="15" spans="1:21" ht="15" customHeight="1">
      <c r="A15" s="30"/>
      <c r="B15" s="30"/>
      <c r="C15" s="31"/>
      <c r="D15" s="31"/>
      <c r="E15" s="31"/>
      <c r="F15" s="31"/>
      <c r="G15" s="31"/>
    </row>
    <row r="16" spans="1:21" ht="18.75">
      <c r="A16" s="46" t="s">
        <v>35</v>
      </c>
      <c r="B16" s="47"/>
      <c r="C16" s="47"/>
      <c r="D16" s="47"/>
      <c r="E16" s="47"/>
      <c r="F16" s="47"/>
      <c r="G16" s="47"/>
      <c r="H16" s="47"/>
    </row>
    <row r="17" spans="1:8">
      <c r="A17" s="47" t="s">
        <v>34</v>
      </c>
      <c r="B17" s="47"/>
      <c r="C17" s="47"/>
      <c r="D17" s="47"/>
      <c r="E17" s="47"/>
      <c r="F17" s="47"/>
      <c r="G17" s="47"/>
      <c r="H17" s="47"/>
    </row>
    <row r="18" spans="1:8">
      <c r="A18" s="30"/>
      <c r="B18" s="30"/>
      <c r="C18" s="29"/>
      <c r="D18" s="29"/>
      <c r="E18" s="29"/>
      <c r="F18" s="29"/>
      <c r="G18" s="29"/>
    </row>
    <row r="19" spans="1:8">
      <c r="A19" s="39" t="s">
        <v>33</v>
      </c>
      <c r="B19" s="40" t="s">
        <v>32</v>
      </c>
      <c r="C19" s="39" t="s">
        <v>31</v>
      </c>
      <c r="D19" s="39" t="s">
        <v>30</v>
      </c>
      <c r="E19" s="39" t="s">
        <v>29</v>
      </c>
      <c r="F19" s="39" t="s">
        <v>28</v>
      </c>
      <c r="G19" s="39" t="s">
        <v>27</v>
      </c>
      <c r="H19" s="39" t="s">
        <v>26</v>
      </c>
    </row>
    <row r="20" spans="1:8" ht="63.75" customHeight="1">
      <c r="A20" s="39"/>
      <c r="B20" s="40"/>
      <c r="C20" s="39"/>
      <c r="D20" s="39"/>
      <c r="E20" s="39"/>
      <c r="F20" s="39"/>
      <c r="G20" s="39"/>
      <c r="H20" s="39"/>
    </row>
    <row r="21" spans="1:8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8">
        <v>6</v>
      </c>
      <c r="G21" s="28">
        <v>7</v>
      </c>
      <c r="H21" s="28">
        <v>14</v>
      </c>
    </row>
    <row r="22" spans="1:8" ht="15.75">
      <c r="A22" s="27">
        <v>1</v>
      </c>
      <c r="B22" s="19" t="s">
        <v>25</v>
      </c>
      <c r="C22" s="26">
        <v>1</v>
      </c>
      <c r="D22" s="26">
        <v>16</v>
      </c>
      <c r="E22" s="25">
        <v>8879</v>
      </c>
      <c r="F22" s="17"/>
      <c r="G22" s="17">
        <f t="shared" ref="G22:G30" si="0">E22*C22</f>
        <v>8879</v>
      </c>
      <c r="H22" s="17">
        <f t="shared" ref="H22:H31" si="1">G22</f>
        <v>8879</v>
      </c>
    </row>
    <row r="23" spans="1:8" ht="15.75">
      <c r="A23" s="27">
        <v>2</v>
      </c>
      <c r="B23" s="19" t="s">
        <v>24</v>
      </c>
      <c r="C23" s="26">
        <v>0.5</v>
      </c>
      <c r="D23" s="26">
        <v>16</v>
      </c>
      <c r="E23" s="25">
        <v>8879</v>
      </c>
      <c r="F23" s="17"/>
      <c r="G23" s="17">
        <f t="shared" si="0"/>
        <v>4439.5</v>
      </c>
      <c r="H23" s="17">
        <f t="shared" si="1"/>
        <v>4439.5</v>
      </c>
    </row>
    <row r="24" spans="1:8" ht="15.75">
      <c r="A24" s="27">
        <v>3</v>
      </c>
      <c r="B24" s="19" t="s">
        <v>23</v>
      </c>
      <c r="C24" s="26">
        <v>1</v>
      </c>
      <c r="D24" s="26">
        <v>14</v>
      </c>
      <c r="E24" s="25">
        <v>7701</v>
      </c>
      <c r="F24" s="17"/>
      <c r="G24" s="17">
        <f t="shared" si="0"/>
        <v>7701</v>
      </c>
      <c r="H24" s="17">
        <f t="shared" si="1"/>
        <v>7701</v>
      </c>
    </row>
    <row r="25" spans="1:8" ht="15.75">
      <c r="A25" s="27">
        <v>4</v>
      </c>
      <c r="B25" s="19" t="s">
        <v>14</v>
      </c>
      <c r="C25" s="26">
        <v>0.25</v>
      </c>
      <c r="D25" s="26">
        <v>14</v>
      </c>
      <c r="E25" s="25">
        <v>7701</v>
      </c>
      <c r="F25" s="17"/>
      <c r="G25" s="17">
        <f t="shared" si="0"/>
        <v>1925.25</v>
      </c>
      <c r="H25" s="17">
        <f t="shared" si="1"/>
        <v>1925.25</v>
      </c>
    </row>
    <row r="26" spans="1:8" ht="15.75">
      <c r="A26" s="27"/>
      <c r="B26" s="19" t="s">
        <v>22</v>
      </c>
      <c r="C26" s="26">
        <v>1</v>
      </c>
      <c r="D26" s="26">
        <v>12</v>
      </c>
      <c r="E26" s="25">
        <v>6746</v>
      </c>
      <c r="F26" s="17"/>
      <c r="G26" s="17">
        <f t="shared" si="0"/>
        <v>6746</v>
      </c>
      <c r="H26" s="17">
        <f t="shared" si="1"/>
        <v>6746</v>
      </c>
    </row>
    <row r="27" spans="1:8" ht="15.75">
      <c r="A27" s="27">
        <v>6</v>
      </c>
      <c r="B27" s="19" t="s">
        <v>21</v>
      </c>
      <c r="C27" s="26">
        <v>0.57999999999999996</v>
      </c>
      <c r="D27" s="26">
        <v>13</v>
      </c>
      <c r="E27" s="25">
        <v>7224</v>
      </c>
      <c r="F27" s="17"/>
      <c r="G27" s="17">
        <f t="shared" si="0"/>
        <v>4189.92</v>
      </c>
      <c r="H27" s="17">
        <f t="shared" si="1"/>
        <v>4189.92</v>
      </c>
    </row>
    <row r="28" spans="1:8" ht="15.75">
      <c r="A28" s="27">
        <v>7</v>
      </c>
      <c r="B28" s="19" t="s">
        <v>20</v>
      </c>
      <c r="C28" s="26">
        <v>10.220000000000001</v>
      </c>
      <c r="D28" s="26">
        <v>14</v>
      </c>
      <c r="E28" s="25">
        <v>7701</v>
      </c>
      <c r="F28" s="17"/>
      <c r="G28" s="17">
        <f t="shared" si="0"/>
        <v>78704.22</v>
      </c>
      <c r="H28" s="17">
        <f t="shared" si="1"/>
        <v>78704.22</v>
      </c>
    </row>
    <row r="29" spans="1:8" ht="15.75">
      <c r="A29" s="27">
        <v>8</v>
      </c>
      <c r="B29" s="19" t="s">
        <v>19</v>
      </c>
      <c r="C29" s="26">
        <v>1.22</v>
      </c>
      <c r="D29" s="26">
        <v>11</v>
      </c>
      <c r="E29" s="25">
        <v>6746</v>
      </c>
      <c r="F29" s="17"/>
      <c r="G29" s="17">
        <f t="shared" si="0"/>
        <v>8230.119999999999</v>
      </c>
      <c r="H29" s="17">
        <f t="shared" si="1"/>
        <v>8230.119999999999</v>
      </c>
    </row>
    <row r="30" spans="1:8" ht="15.75">
      <c r="A30" s="27">
        <v>9</v>
      </c>
      <c r="B30" s="19" t="s">
        <v>18</v>
      </c>
      <c r="C30" s="26">
        <v>2.33</v>
      </c>
      <c r="D30" s="26">
        <v>10</v>
      </c>
      <c r="E30" s="25">
        <v>6269</v>
      </c>
      <c r="F30" s="17"/>
      <c r="G30" s="17">
        <f t="shared" si="0"/>
        <v>14606.77</v>
      </c>
      <c r="H30" s="17">
        <f t="shared" si="1"/>
        <v>14606.77</v>
      </c>
    </row>
    <row r="31" spans="1:8" ht="15.75">
      <c r="A31" s="27"/>
      <c r="B31" s="19" t="s">
        <v>4</v>
      </c>
      <c r="C31" s="26">
        <f>SUM(C22:C30)</f>
        <v>18.100000000000001</v>
      </c>
      <c r="D31" s="26"/>
      <c r="E31" s="26"/>
      <c r="F31" s="26"/>
      <c r="G31" s="17">
        <f>SUM(G22:G30)</f>
        <v>135421.78</v>
      </c>
      <c r="H31" s="17">
        <f t="shared" si="1"/>
        <v>135421.78</v>
      </c>
    </row>
    <row r="32" spans="1:8" ht="15.75">
      <c r="A32" s="27"/>
      <c r="B32" s="19"/>
      <c r="C32" s="26"/>
      <c r="D32" s="26"/>
      <c r="E32" s="25"/>
      <c r="F32" s="17"/>
      <c r="G32" s="17" t="s">
        <v>0</v>
      </c>
      <c r="H32" s="9"/>
    </row>
    <row r="33" spans="1:8" ht="15.75">
      <c r="A33" s="27"/>
      <c r="B33" s="19" t="s">
        <v>17</v>
      </c>
      <c r="C33" s="26">
        <v>1.2</v>
      </c>
      <c r="D33" s="26">
        <v>12</v>
      </c>
      <c r="E33" s="25">
        <v>6746</v>
      </c>
      <c r="F33" s="17"/>
      <c r="G33" s="17">
        <f t="shared" ref="G33:G38" si="2">E33*C33</f>
        <v>8095.2</v>
      </c>
      <c r="H33" s="9">
        <f t="shared" ref="H33:H39" si="3">G33</f>
        <v>8095.2</v>
      </c>
    </row>
    <row r="34" spans="1:8" ht="15.75">
      <c r="A34" s="27">
        <v>10</v>
      </c>
      <c r="B34" s="19" t="s">
        <v>17</v>
      </c>
      <c r="C34" s="26">
        <v>0.3</v>
      </c>
      <c r="D34" s="26">
        <v>11</v>
      </c>
      <c r="E34" s="25">
        <v>6269</v>
      </c>
      <c r="F34" s="17"/>
      <c r="G34" s="17">
        <f t="shared" si="2"/>
        <v>1880.6999999999998</v>
      </c>
      <c r="H34" s="9">
        <f t="shared" si="3"/>
        <v>1880.6999999999998</v>
      </c>
    </row>
    <row r="35" spans="1:8" ht="15.75">
      <c r="A35" s="27">
        <v>11</v>
      </c>
      <c r="B35" s="19" t="s">
        <v>16</v>
      </c>
      <c r="C35" s="26">
        <v>0.25</v>
      </c>
      <c r="D35" s="26">
        <v>11</v>
      </c>
      <c r="E35" s="25">
        <v>6269</v>
      </c>
      <c r="F35" s="17"/>
      <c r="G35" s="17">
        <f t="shared" si="2"/>
        <v>1567.25</v>
      </c>
      <c r="H35" s="9">
        <f t="shared" si="3"/>
        <v>1567.25</v>
      </c>
    </row>
    <row r="36" spans="1:8" ht="15.75">
      <c r="A36" s="27">
        <v>12</v>
      </c>
      <c r="B36" s="19" t="s">
        <v>15</v>
      </c>
      <c r="C36" s="26">
        <v>0.5</v>
      </c>
      <c r="D36" s="26">
        <v>8</v>
      </c>
      <c r="E36" s="25">
        <v>5005</v>
      </c>
      <c r="F36" s="17"/>
      <c r="G36" s="17">
        <f t="shared" si="2"/>
        <v>2502.5</v>
      </c>
      <c r="H36" s="9">
        <f t="shared" si="3"/>
        <v>2502.5</v>
      </c>
    </row>
    <row r="37" spans="1:8" ht="15.75">
      <c r="A37" s="27">
        <v>13</v>
      </c>
      <c r="B37" s="19" t="s">
        <v>14</v>
      </c>
      <c r="C37" s="26">
        <v>0.5</v>
      </c>
      <c r="D37" s="26">
        <v>14</v>
      </c>
      <c r="E37" s="25">
        <v>7701</v>
      </c>
      <c r="F37" s="17"/>
      <c r="G37" s="17">
        <f t="shared" si="2"/>
        <v>3850.5</v>
      </c>
      <c r="H37" s="9">
        <f t="shared" si="3"/>
        <v>3850.5</v>
      </c>
    </row>
    <row r="38" spans="1:8" ht="15.75">
      <c r="A38" s="27"/>
      <c r="B38" s="19" t="s">
        <v>13</v>
      </c>
      <c r="C38" s="26">
        <v>0.5</v>
      </c>
      <c r="D38" s="26">
        <v>10</v>
      </c>
      <c r="E38" s="25">
        <v>5265</v>
      </c>
      <c r="F38" s="17"/>
      <c r="G38" s="17">
        <f t="shared" si="2"/>
        <v>2632.5</v>
      </c>
      <c r="H38" s="9">
        <f t="shared" si="3"/>
        <v>2632.5</v>
      </c>
    </row>
    <row r="39" spans="1:8" ht="15.75">
      <c r="A39" s="27"/>
      <c r="B39" s="19" t="s">
        <v>4</v>
      </c>
      <c r="C39" s="17">
        <f>SUM(C33:C38)</f>
        <v>3.25</v>
      </c>
      <c r="D39" s="17"/>
      <c r="E39" s="17"/>
      <c r="F39" s="17"/>
      <c r="G39" s="17">
        <f>SUM(G33:G38)</f>
        <v>20528.650000000001</v>
      </c>
      <c r="H39" s="9">
        <f t="shared" si="3"/>
        <v>20528.650000000001</v>
      </c>
    </row>
    <row r="40" spans="1:8" ht="15.75">
      <c r="A40" s="27"/>
      <c r="B40" s="19"/>
      <c r="C40" s="26"/>
      <c r="D40" s="26"/>
      <c r="E40" s="25"/>
      <c r="F40" s="17"/>
      <c r="G40" s="17"/>
      <c r="H40" s="9" t="s">
        <v>0</v>
      </c>
    </row>
    <row r="41" spans="1:8" ht="15.75">
      <c r="A41" s="20">
        <v>14</v>
      </c>
      <c r="B41" s="24" t="s">
        <v>12</v>
      </c>
      <c r="C41" s="19">
        <v>1</v>
      </c>
      <c r="D41" s="19">
        <v>8</v>
      </c>
      <c r="E41" s="18">
        <v>6700</v>
      </c>
      <c r="F41" s="23"/>
      <c r="G41" s="17">
        <f t="shared" ref="G41:G49" si="4">E41*C41</f>
        <v>6700</v>
      </c>
      <c r="H41" s="9">
        <f t="shared" ref="H41:H52" si="5">G41</f>
        <v>6700</v>
      </c>
    </row>
    <row r="42" spans="1:8" ht="31.5">
      <c r="A42" s="20">
        <v>15</v>
      </c>
      <c r="B42" s="24" t="s">
        <v>11</v>
      </c>
      <c r="C42" s="19">
        <v>1</v>
      </c>
      <c r="D42" s="19">
        <v>5</v>
      </c>
      <c r="E42" s="18">
        <v>6700</v>
      </c>
      <c r="F42" s="23"/>
      <c r="G42" s="17">
        <f t="shared" si="4"/>
        <v>6700</v>
      </c>
      <c r="H42" s="9">
        <f t="shared" si="5"/>
        <v>6700</v>
      </c>
    </row>
    <row r="43" spans="1:8" ht="31.5">
      <c r="A43" s="20">
        <v>16</v>
      </c>
      <c r="B43" s="24" t="s">
        <v>10</v>
      </c>
      <c r="C43" s="19">
        <v>3</v>
      </c>
      <c r="D43" s="19">
        <v>2</v>
      </c>
      <c r="E43" s="18">
        <v>6700</v>
      </c>
      <c r="F43" s="23"/>
      <c r="G43" s="17">
        <f t="shared" si="4"/>
        <v>20100</v>
      </c>
      <c r="H43" s="9">
        <f t="shared" si="5"/>
        <v>20100</v>
      </c>
    </row>
    <row r="44" spans="1:8" ht="15.75">
      <c r="A44" s="20">
        <v>19</v>
      </c>
      <c r="B44" s="11" t="s">
        <v>7</v>
      </c>
      <c r="C44" s="19"/>
      <c r="D44" s="19">
        <v>5</v>
      </c>
      <c r="E44" s="18">
        <v>6700</v>
      </c>
      <c r="F44" s="23"/>
      <c r="G44" s="17">
        <f t="shared" si="4"/>
        <v>0</v>
      </c>
      <c r="H44" s="9">
        <f t="shared" si="5"/>
        <v>0</v>
      </c>
    </row>
    <row r="45" spans="1:8" ht="15.75">
      <c r="A45" s="20">
        <v>20</v>
      </c>
      <c r="B45" s="19" t="s">
        <v>9</v>
      </c>
      <c r="C45" s="19">
        <v>3</v>
      </c>
      <c r="D45" s="19">
        <v>5</v>
      </c>
      <c r="E45" s="18">
        <v>6700</v>
      </c>
      <c r="F45" s="22"/>
      <c r="G45" s="17">
        <f t="shared" si="4"/>
        <v>20100</v>
      </c>
      <c r="H45" s="9">
        <f t="shared" si="5"/>
        <v>20100</v>
      </c>
    </row>
    <row r="46" spans="1:8" ht="15.75">
      <c r="A46" s="20">
        <v>21</v>
      </c>
      <c r="B46" s="19" t="s">
        <v>8</v>
      </c>
      <c r="C46" s="19">
        <v>1</v>
      </c>
      <c r="D46" s="19">
        <v>6</v>
      </c>
      <c r="E46" s="18">
        <v>6700</v>
      </c>
      <c r="F46" s="22"/>
      <c r="G46" s="17">
        <f t="shared" si="4"/>
        <v>6700</v>
      </c>
      <c r="H46" s="9">
        <f t="shared" si="5"/>
        <v>6700</v>
      </c>
    </row>
    <row r="47" spans="1:8" ht="15.75">
      <c r="A47" s="20">
        <v>22</v>
      </c>
      <c r="B47" s="19" t="s">
        <v>7</v>
      </c>
      <c r="C47" s="19"/>
      <c r="D47" s="19">
        <v>5</v>
      </c>
      <c r="E47" s="18">
        <v>6700</v>
      </c>
      <c r="F47" s="21"/>
      <c r="G47" s="17">
        <f t="shared" si="4"/>
        <v>0</v>
      </c>
      <c r="H47" s="9">
        <f t="shared" si="5"/>
        <v>0</v>
      </c>
    </row>
    <row r="48" spans="1:8" ht="15.75">
      <c r="A48" s="20">
        <v>23</v>
      </c>
      <c r="B48" s="11" t="s">
        <v>6</v>
      </c>
      <c r="C48" s="19">
        <v>0.5</v>
      </c>
      <c r="D48" s="19">
        <v>1</v>
      </c>
      <c r="E48" s="18">
        <v>6700</v>
      </c>
      <c r="F48" s="14"/>
      <c r="G48" s="17">
        <f t="shared" si="4"/>
        <v>3350</v>
      </c>
      <c r="H48" s="9">
        <f t="shared" si="5"/>
        <v>3350</v>
      </c>
    </row>
    <row r="49" spans="1:8" ht="15.75">
      <c r="A49" s="20">
        <v>24</v>
      </c>
      <c r="B49" s="11" t="s">
        <v>5</v>
      </c>
      <c r="C49" s="19">
        <v>0.25</v>
      </c>
      <c r="D49" s="19">
        <v>1</v>
      </c>
      <c r="E49" s="18">
        <v>6700</v>
      </c>
      <c r="F49" s="14"/>
      <c r="G49" s="17">
        <f t="shared" si="4"/>
        <v>1675</v>
      </c>
      <c r="H49" s="9">
        <f t="shared" si="5"/>
        <v>1675</v>
      </c>
    </row>
    <row r="50" spans="1:8" ht="15.75">
      <c r="A50" s="16"/>
      <c r="B50" s="11" t="s">
        <v>4</v>
      </c>
      <c r="C50" s="14">
        <f>SUM(C41:C49)</f>
        <v>9.75</v>
      </c>
      <c r="D50" s="11"/>
      <c r="E50" s="15"/>
      <c r="F50" s="14"/>
      <c r="G50" s="17">
        <f>SUM(G41:G49)</f>
        <v>65325</v>
      </c>
      <c r="H50" s="9">
        <f t="shared" si="5"/>
        <v>65325</v>
      </c>
    </row>
    <row r="51" spans="1:8" ht="15.75">
      <c r="A51" s="16"/>
      <c r="B51" s="11"/>
      <c r="C51" s="11"/>
      <c r="D51" s="11"/>
      <c r="E51" s="15"/>
      <c r="F51" s="14"/>
      <c r="G51" s="13"/>
      <c r="H51" s="9">
        <f t="shared" si="5"/>
        <v>0</v>
      </c>
    </row>
    <row r="52" spans="1:8" ht="15.75">
      <c r="A52" s="12"/>
      <c r="B52" s="11" t="s">
        <v>4</v>
      </c>
      <c r="C52" s="10">
        <f>SUM(C22:C50)-C31-C39-C50</f>
        <v>31.1</v>
      </c>
      <c r="D52" s="10"/>
      <c r="E52" s="10"/>
      <c r="F52" s="10"/>
      <c r="G52" s="10">
        <f>G31+G39+G50</f>
        <v>221275.43</v>
      </c>
      <c r="H52" s="9">
        <f t="shared" si="5"/>
        <v>221275.43</v>
      </c>
    </row>
    <row r="53" spans="1:8">
      <c r="A53" s="5"/>
      <c r="B53" s="5"/>
      <c r="G53" t="s">
        <v>0</v>
      </c>
    </row>
    <row r="54" spans="1:8" s="6" customFormat="1" ht="15.75">
      <c r="A54" s="8"/>
      <c r="B54" s="8" t="s">
        <v>3</v>
      </c>
      <c r="G54" s="6" t="s">
        <v>0</v>
      </c>
      <c r="H54" s="7" t="s">
        <v>2</v>
      </c>
    </row>
    <row r="55" spans="1:8">
      <c r="B55" s="5" t="s">
        <v>1</v>
      </c>
      <c r="C55" s="5"/>
      <c r="D55" s="5"/>
      <c r="E55" s="5"/>
      <c r="F55" s="5"/>
      <c r="G55" s="5"/>
      <c r="H55" s="4"/>
    </row>
    <row r="56" spans="1:8">
      <c r="B56" s="5" t="s">
        <v>0</v>
      </c>
      <c r="C56" s="5"/>
      <c r="D56" s="5"/>
      <c r="E56" s="5"/>
      <c r="F56" s="5"/>
      <c r="G56" s="5"/>
      <c r="H56" s="4"/>
    </row>
    <row r="59" spans="1:8" ht="15.75">
      <c r="B59" s="3" t="s">
        <v>0</v>
      </c>
    </row>
    <row r="63" spans="1:8" ht="15.75">
      <c r="B63" s="1"/>
      <c r="C63" s="1" t="s">
        <v>0</v>
      </c>
      <c r="D63" s="1"/>
      <c r="E63" s="1"/>
      <c r="F63" s="1"/>
    </row>
    <row r="64" spans="1:8" ht="15.75">
      <c r="B64" s="1"/>
      <c r="C64" s="1"/>
      <c r="D64" s="1"/>
      <c r="E64" s="1"/>
      <c r="F64" s="1"/>
    </row>
    <row r="65" spans="2:6" ht="15.75">
      <c r="B65" s="1"/>
      <c r="C65" s="1" t="s">
        <v>0</v>
      </c>
      <c r="D65" s="1"/>
      <c r="E65" s="1"/>
      <c r="F65" s="1"/>
    </row>
    <row r="66" spans="2:6" ht="15.75">
      <c r="B66" s="1"/>
      <c r="C66" s="1"/>
      <c r="D66" s="1"/>
      <c r="E66" s="1"/>
      <c r="F66" s="1"/>
    </row>
    <row r="67" spans="2:6" ht="15.75">
      <c r="B67" s="2" t="s">
        <v>0</v>
      </c>
      <c r="C67" s="1"/>
      <c r="D67" s="1"/>
      <c r="E67" s="1"/>
      <c r="F67" s="1"/>
    </row>
  </sheetData>
  <mergeCells count="16">
    <mergeCell ref="D3:H3"/>
    <mergeCell ref="D2:H2"/>
    <mergeCell ref="A12:H12"/>
    <mergeCell ref="A14:H14"/>
    <mergeCell ref="A16:H16"/>
    <mergeCell ref="H19:H20"/>
    <mergeCell ref="A19:A20"/>
    <mergeCell ref="B19:B20"/>
    <mergeCell ref="D7:F7"/>
    <mergeCell ref="D4:E4"/>
    <mergeCell ref="C19:C20"/>
    <mergeCell ref="D19:D20"/>
    <mergeCell ref="E19:E20"/>
    <mergeCell ref="A17:H17"/>
    <mergeCell ref="F19:F20"/>
    <mergeCell ref="G19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Лучинці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KharyshynSvitlana</dc:creator>
  <cp:lastModifiedBy>Микола</cp:lastModifiedBy>
  <dcterms:created xsi:type="dcterms:W3CDTF">2023-02-06T11:44:31Z</dcterms:created>
  <dcterms:modified xsi:type="dcterms:W3CDTF">2023-02-07T13:00:57Z</dcterms:modified>
</cp:coreProperties>
</file>