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12" activeTab="14"/>
  </bookViews>
  <sheets>
    <sheet name="Чесники (2)" sheetId="30" r:id="rId1"/>
    <sheet name="Бабухівська" sheetId="1" r:id="rId2"/>
    <sheet name="Воскресінці" sheetId="2" r:id="rId3"/>
    <sheet name="Григорів" sheetId="3" r:id="rId4"/>
    <sheet name="Дички" sheetId="4" r:id="rId5"/>
    <sheet name="Добринів" sheetId="5" r:id="rId6"/>
    <sheet name="Журів" sheetId="6" r:id="rId7"/>
    <sheet name="Заланів" sheetId="7" r:id="rId8"/>
    <sheet name="Кліщівна" sheetId="8" r:id="rId9"/>
    <sheet name="Княгичі" sheetId="9" r:id="rId10"/>
    <sheet name="Козари" sheetId="10" r:id="rId11"/>
    <sheet name="Колоколин" sheetId="11" r:id="rId12"/>
    <sheet name="Липівка" sheetId="12" r:id="rId13"/>
    <sheet name="Лук.Вишнів" sheetId="13" r:id="rId14"/>
    <sheet name="Лучинці" sheetId="14" r:id="rId15"/>
    <sheet name="Любша" sheetId="15" r:id="rId16"/>
    <sheet name="Н.Липиця" sheetId="16" r:id="rId17"/>
    <sheet name="Підгороддя" sheetId="17" r:id="rId18"/>
    <sheet name="Підкамінь" sheetId="18" r:id="rId19"/>
    <sheet name="Підмихайлівці" sheetId="19" r:id="rId20"/>
    <sheet name="Помонята" sheetId="20" r:id="rId21"/>
    <sheet name="Приозерне" sheetId="21" r:id="rId22"/>
    <sheet name="Путятинці" sheetId="22" r:id="rId23"/>
    <sheet name="Сарники" sheetId="23" r:id="rId24"/>
    <sheet name="Стратин" sheetId="24" r:id="rId25"/>
    <sheet name="Чернів" sheetId="25" r:id="rId26"/>
    <sheet name="Чесники" sheetId="26" r:id="rId27"/>
    <sheet name="Юнашків" sheetId="27" r:id="rId28"/>
    <sheet name="Фрага" sheetId="28" r:id="rId29"/>
    <sheet name="Явче" sheetId="29" r:id="rId30"/>
  </sheets>
  <calcPr calcId="125725"/>
</workbook>
</file>

<file path=xl/calcChain.xml><?xml version="1.0" encoding="utf-8"?>
<calcChain xmlns="http://schemas.openxmlformats.org/spreadsheetml/2006/main">
  <c r="G51" i="14"/>
  <c r="H33" i="26" l="1"/>
  <c r="G31"/>
  <c r="C27"/>
  <c r="H51" i="14" l="1"/>
  <c r="H27" i="26"/>
  <c r="G21"/>
  <c r="G22"/>
  <c r="G23"/>
  <c r="G24"/>
  <c r="G25"/>
  <c r="G26"/>
  <c r="G19"/>
  <c r="G20"/>
  <c r="G28" l="1"/>
  <c r="G29"/>
  <c r="G30"/>
  <c r="G32"/>
  <c r="G26" i="14"/>
  <c r="G33" i="26" l="1"/>
  <c r="G41" i="30"/>
  <c r="G33"/>
  <c r="G34"/>
  <c r="G35"/>
  <c r="G36"/>
  <c r="G37"/>
  <c r="G38"/>
  <c r="G39"/>
  <c r="G40"/>
  <c r="G32"/>
  <c r="G41" i="14" l="1"/>
  <c r="G42"/>
  <c r="G43"/>
  <c r="G44"/>
  <c r="G45"/>
  <c r="G46"/>
  <c r="G47"/>
  <c r="G48"/>
  <c r="G40"/>
  <c r="G34" l="1"/>
  <c r="G35"/>
  <c r="G36"/>
  <c r="G37"/>
  <c r="G33"/>
  <c r="G23"/>
  <c r="G24"/>
  <c r="G25"/>
  <c r="G27"/>
  <c r="G28"/>
  <c r="G29"/>
  <c r="G30"/>
  <c r="G22"/>
  <c r="G38" l="1"/>
  <c r="G31"/>
  <c r="G28" i="30"/>
  <c r="G29"/>
  <c r="G27"/>
  <c r="G20"/>
  <c r="G21"/>
  <c r="G22"/>
  <c r="G23"/>
  <c r="G24"/>
  <c r="G26"/>
  <c r="G19"/>
  <c r="C41" l="1"/>
  <c r="C25"/>
  <c r="H24"/>
  <c r="H23"/>
  <c r="H22"/>
  <c r="H21"/>
  <c r="H20"/>
  <c r="H19" l="1"/>
  <c r="H25" s="1"/>
  <c r="C38" i="14" l="1"/>
  <c r="C31" l="1"/>
  <c r="C49"/>
  <c r="E43" i="26"/>
  <c r="C43"/>
  <c r="G18"/>
  <c r="G27" s="1"/>
  <c r="G24" i="5"/>
  <c r="H24" s="1"/>
  <c r="G25"/>
  <c r="H25" s="1"/>
  <c r="G26"/>
  <c r="H26" s="1"/>
  <c r="G27"/>
  <c r="H27" s="1"/>
  <c r="G28"/>
  <c r="H28" s="1"/>
  <c r="G23"/>
  <c r="H23" s="1"/>
  <c r="G35" i="1"/>
  <c r="H35" s="1"/>
  <c r="G34"/>
  <c r="H34" s="1"/>
  <c r="G33"/>
  <c r="H33" s="1"/>
  <c r="G32"/>
  <c r="H32" s="1"/>
  <c r="G31"/>
  <c r="H31" s="1"/>
  <c r="G30"/>
  <c r="H30" s="1"/>
  <c r="C35" i="12"/>
  <c r="G33"/>
  <c r="H33"/>
  <c r="G32"/>
  <c r="H32"/>
  <c r="G31"/>
  <c r="H31"/>
  <c r="G30"/>
  <c r="H30"/>
  <c r="G29"/>
  <c r="H29"/>
  <c r="G33" i="2"/>
  <c r="H33"/>
  <c r="G32"/>
  <c r="H32"/>
  <c r="G31"/>
  <c r="H31"/>
  <c r="G30"/>
  <c r="H30"/>
  <c r="G29"/>
  <c r="H29"/>
  <c r="G28"/>
  <c r="H28"/>
  <c r="C33" i="9"/>
  <c r="G32"/>
  <c r="H32" s="1"/>
  <c r="G31"/>
  <c r="H31" s="1"/>
  <c r="G30"/>
  <c r="H30" s="1"/>
  <c r="G29"/>
  <c r="H29" s="1"/>
  <c r="G33" i="10"/>
  <c r="H33" s="1"/>
  <c r="G32"/>
  <c r="H32" s="1"/>
  <c r="G31"/>
  <c r="H31" s="1"/>
  <c r="G30"/>
  <c r="H30" s="1"/>
  <c r="G29"/>
  <c r="H29" s="1"/>
  <c r="C34" i="25"/>
  <c r="G33"/>
  <c r="H33" s="1"/>
  <c r="G32"/>
  <c r="H32" s="1"/>
  <c r="G31"/>
  <c r="H31" s="1"/>
  <c r="G30"/>
  <c r="H30" s="1"/>
  <c r="G29"/>
  <c r="H29" s="1"/>
  <c r="G28"/>
  <c r="H28" s="1"/>
  <c r="G34" i="26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F30" i="29"/>
  <c r="E30"/>
  <c r="D30"/>
  <c r="C30"/>
  <c r="G27"/>
  <c r="H27" s="1"/>
  <c r="G26"/>
  <c r="H26" s="1"/>
  <c r="G25"/>
  <c r="H25" s="1"/>
  <c r="G24"/>
  <c r="H24" s="1"/>
  <c r="G23"/>
  <c r="H23" s="1"/>
  <c r="H30" s="1"/>
  <c r="C31" i="28"/>
  <c r="F31"/>
  <c r="E31"/>
  <c r="D31"/>
  <c r="G28"/>
  <c r="H28" s="1"/>
  <c r="G27"/>
  <c r="H27" s="1"/>
  <c r="G26"/>
  <c r="H26" s="1"/>
  <c r="G25"/>
  <c r="H25" s="1"/>
  <c r="G24"/>
  <c r="H24" s="1"/>
  <c r="G23"/>
  <c r="H23" s="1"/>
  <c r="F31" i="27"/>
  <c r="E31"/>
  <c r="D31"/>
  <c r="C31"/>
  <c r="G28"/>
  <c r="H28" s="1"/>
  <c r="G27"/>
  <c r="H27" s="1"/>
  <c r="G26"/>
  <c r="H26" s="1"/>
  <c r="G25"/>
  <c r="H25" s="1"/>
  <c r="G24"/>
  <c r="H24" s="1"/>
  <c r="G23"/>
  <c r="H23" s="1"/>
  <c r="E34" i="25"/>
  <c r="G27"/>
  <c r="H27" s="1"/>
  <c r="G26"/>
  <c r="H26" s="1"/>
  <c r="G25"/>
  <c r="H25" s="1"/>
  <c r="G24"/>
  <c r="H24" s="1"/>
  <c r="G23"/>
  <c r="H23" s="1"/>
  <c r="E30" i="24"/>
  <c r="C30"/>
  <c r="G27"/>
  <c r="H27" s="1"/>
  <c r="G26"/>
  <c r="H26" s="1"/>
  <c r="G25"/>
  <c r="H25" s="1"/>
  <c r="G24"/>
  <c r="H24" s="1"/>
  <c r="G23"/>
  <c r="H23" s="1"/>
  <c r="C30" i="23"/>
  <c r="F30"/>
  <c r="E30"/>
  <c r="D30"/>
  <c r="G27"/>
  <c r="H27" s="1"/>
  <c r="G26"/>
  <c r="H26" s="1"/>
  <c r="G25"/>
  <c r="H25" s="1"/>
  <c r="G24"/>
  <c r="H24" s="1"/>
  <c r="G23"/>
  <c r="H23" s="1"/>
  <c r="D31" i="22"/>
  <c r="E31"/>
  <c r="F31"/>
  <c r="C31"/>
  <c r="G23"/>
  <c r="G28"/>
  <c r="H28" s="1"/>
  <c r="G27"/>
  <c r="H27" s="1"/>
  <c r="G26"/>
  <c r="H26" s="1"/>
  <c r="G25"/>
  <c r="H25" s="1"/>
  <c r="G24"/>
  <c r="H24" s="1"/>
  <c r="E30" i="21"/>
  <c r="C30"/>
  <c r="H27"/>
  <c r="G27"/>
  <c r="H26"/>
  <c r="G26"/>
  <c r="H25"/>
  <c r="G25"/>
  <c r="H24"/>
  <c r="G24"/>
  <c r="G23"/>
  <c r="G30" s="1"/>
  <c r="E29" i="20"/>
  <c r="C29"/>
  <c r="G26"/>
  <c r="H26" s="1"/>
  <c r="G25"/>
  <c r="H25" s="1"/>
  <c r="G24"/>
  <c r="H24" s="1"/>
  <c r="G23"/>
  <c r="H23" s="1"/>
  <c r="H29" s="1"/>
  <c r="C30" i="18"/>
  <c r="G27" i="13"/>
  <c r="H27" s="1"/>
  <c r="C32" i="17"/>
  <c r="C30" i="15"/>
  <c r="C30" i="13"/>
  <c r="C30" i="11"/>
  <c r="G23" i="10"/>
  <c r="H23" s="1"/>
  <c r="G24"/>
  <c r="H24" s="1"/>
  <c r="G25"/>
  <c r="H25" s="1"/>
  <c r="G26"/>
  <c r="H26" s="1"/>
  <c r="G27"/>
  <c r="H27" s="1"/>
  <c r="G28"/>
  <c r="H28" s="1"/>
  <c r="C34"/>
  <c r="C30" i="8"/>
  <c r="C31" i="7"/>
  <c r="C30" i="6"/>
  <c r="C35" i="5"/>
  <c r="C28" i="4"/>
  <c r="C30" i="3"/>
  <c r="C34" i="2"/>
  <c r="C36" i="1"/>
  <c r="G30" i="29"/>
  <c r="G34" i="25"/>
  <c r="G30" i="23"/>
  <c r="E30" i="19"/>
  <c r="C30"/>
  <c r="G27"/>
  <c r="H27" s="1"/>
  <c r="G26"/>
  <c r="H26" s="1"/>
  <c r="G25"/>
  <c r="H25" s="1"/>
  <c r="G24"/>
  <c r="H24" s="1"/>
  <c r="G23"/>
  <c r="H23" s="1"/>
  <c r="E30" i="18"/>
  <c r="G27"/>
  <c r="H27" s="1"/>
  <c r="G26"/>
  <c r="H26" s="1"/>
  <c r="G25"/>
  <c r="H25" s="1"/>
  <c r="G24"/>
  <c r="H24" s="1"/>
  <c r="G23"/>
  <c r="H23" s="1"/>
  <c r="G30"/>
  <c r="E32" i="17"/>
  <c r="G29"/>
  <c r="H29" s="1"/>
  <c r="G28"/>
  <c r="H28" s="1"/>
  <c r="G27"/>
  <c r="H27" s="1"/>
  <c r="G26"/>
  <c r="H26" s="1"/>
  <c r="G25"/>
  <c r="H25" s="1"/>
  <c r="G24"/>
  <c r="H24" s="1"/>
  <c r="G23"/>
  <c r="G32" s="1"/>
  <c r="E30" i="16"/>
  <c r="C30"/>
  <c r="G27"/>
  <c r="H27" s="1"/>
  <c r="G26"/>
  <c r="H26" s="1"/>
  <c r="G25"/>
  <c r="H25" s="1"/>
  <c r="G24"/>
  <c r="H24" s="1"/>
  <c r="G23"/>
  <c r="G30" s="1"/>
  <c r="E30" i="15"/>
  <c r="G27"/>
  <c r="H27" s="1"/>
  <c r="G26"/>
  <c r="H26" s="1"/>
  <c r="G25"/>
  <c r="H25" s="1"/>
  <c r="G24"/>
  <c r="H24" s="1"/>
  <c r="H30" s="1"/>
  <c r="G23"/>
  <c r="E30" i="13"/>
  <c r="G26"/>
  <c r="H26" s="1"/>
  <c r="G25"/>
  <c r="H25" s="1"/>
  <c r="G24"/>
  <c r="H24" s="1"/>
  <c r="G23"/>
  <c r="H23" s="1"/>
  <c r="G30"/>
  <c r="H23" i="17"/>
  <c r="H23" i="15"/>
  <c r="G24" i="12"/>
  <c r="H24"/>
  <c r="G25"/>
  <c r="H25"/>
  <c r="G26"/>
  <c r="H26"/>
  <c r="G27"/>
  <c r="H27"/>
  <c r="G28"/>
  <c r="H28"/>
  <c r="E35"/>
  <c r="G23"/>
  <c r="H23" s="1"/>
  <c r="H35" s="1"/>
  <c r="E30" i="11"/>
  <c r="H27"/>
  <c r="G27"/>
  <c r="H26"/>
  <c r="G26"/>
  <c r="H25"/>
  <c r="G25"/>
  <c r="H24"/>
  <c r="G24"/>
  <c r="H23"/>
  <c r="H30" s="1"/>
  <c r="G23"/>
  <c r="G30"/>
  <c r="E34" i="10"/>
  <c r="E33" i="9"/>
  <c r="G28"/>
  <c r="H28" s="1"/>
  <c r="G27"/>
  <c r="H27" s="1"/>
  <c r="G26"/>
  <c r="H26" s="1"/>
  <c r="G25"/>
  <c r="H25" s="1"/>
  <c r="G24"/>
  <c r="H24"/>
  <c r="G23"/>
  <c r="H23" s="1"/>
  <c r="E30" i="8"/>
  <c r="G27"/>
  <c r="H27"/>
  <c r="G26"/>
  <c r="H26"/>
  <c r="G25"/>
  <c r="H25"/>
  <c r="G24"/>
  <c r="H24"/>
  <c r="G23"/>
  <c r="H23"/>
  <c r="H30" s="1"/>
  <c r="E31" i="7"/>
  <c r="G28"/>
  <c r="H28" s="1"/>
  <c r="G27"/>
  <c r="H27" s="1"/>
  <c r="G26"/>
  <c r="H26" s="1"/>
  <c r="G25"/>
  <c r="H25" s="1"/>
  <c r="G24"/>
  <c r="H24" s="1"/>
  <c r="G23"/>
  <c r="H23" s="1"/>
  <c r="G24" i="6"/>
  <c r="H24" s="1"/>
  <c r="G25"/>
  <c r="H25" s="1"/>
  <c r="G26"/>
  <c r="H26" s="1"/>
  <c r="G27"/>
  <c r="H27" s="1"/>
  <c r="G35" i="12"/>
  <c r="G30" i="8"/>
  <c r="E30" i="6"/>
  <c r="G23"/>
  <c r="H23" s="1"/>
  <c r="E35" i="5"/>
  <c r="G32"/>
  <c r="H32" s="1"/>
  <c r="G31"/>
  <c r="H31" s="1"/>
  <c r="G30"/>
  <c r="H30" s="1"/>
  <c r="G29"/>
  <c r="H29" s="1"/>
  <c r="E28" i="4"/>
  <c r="G25"/>
  <c r="H25" s="1"/>
  <c r="G24"/>
  <c r="H24" s="1"/>
  <c r="G23"/>
  <c r="G28" s="1"/>
  <c r="E30" i="3"/>
  <c r="G27"/>
  <c r="H27" s="1"/>
  <c r="G26"/>
  <c r="H26" s="1"/>
  <c r="G25"/>
  <c r="H25" s="1"/>
  <c r="G24"/>
  <c r="H24" s="1"/>
  <c r="G23"/>
  <c r="H23" s="1"/>
  <c r="G23" i="2"/>
  <c r="H23" s="1"/>
  <c r="E34"/>
  <c r="G27"/>
  <c r="H27" s="1"/>
  <c r="G26"/>
  <c r="H26" s="1"/>
  <c r="G25"/>
  <c r="H25" s="1"/>
  <c r="G24"/>
  <c r="H24" s="1"/>
  <c r="E36" i="1"/>
  <c r="G29"/>
  <c r="H29" s="1"/>
  <c r="G28"/>
  <c r="H28" s="1"/>
  <c r="H27"/>
  <c r="G27"/>
  <c r="H26"/>
  <c r="G26"/>
  <c r="H25"/>
  <c r="G25"/>
  <c r="H24"/>
  <c r="G24"/>
  <c r="H23"/>
  <c r="G23"/>
  <c r="G36"/>
  <c r="G35" i="5"/>
  <c r="G30" i="3"/>
  <c r="C51" i="14" l="1"/>
  <c r="H30" i="13"/>
  <c r="H30" i="18"/>
  <c r="H30" i="23"/>
  <c r="H31" i="27"/>
  <c r="H34" i="2"/>
  <c r="H30" i="19"/>
  <c r="G31" i="22"/>
  <c r="G43" i="26"/>
  <c r="G45" s="1"/>
  <c r="G34" i="2"/>
  <c r="H23" i="4"/>
  <c r="G30" i="6"/>
  <c r="H30" i="3"/>
  <c r="G34" i="10"/>
  <c r="H31" i="7"/>
  <c r="H33" i="9"/>
  <c r="H23" i="16"/>
  <c r="H30" s="1"/>
  <c r="G30" i="15"/>
  <c r="G29" i="20"/>
  <c r="H23" i="21"/>
  <c r="H30" s="1"/>
  <c r="G31" i="27"/>
  <c r="H23" i="22"/>
  <c r="G30" i="24"/>
  <c r="H34" i="25"/>
  <c r="H31" i="28"/>
  <c r="G49" i="14"/>
  <c r="H35" i="5"/>
  <c r="H30" i="6"/>
  <c r="H34" i="10"/>
  <c r="H30" i="24"/>
  <c r="H36" i="1"/>
  <c r="H28" i="4"/>
  <c r="G31" i="7"/>
  <c r="G33" i="9"/>
  <c r="H32" i="17"/>
  <c r="H31" i="22"/>
  <c r="G30" i="19"/>
  <c r="G31" i="28"/>
  <c r="H34" i="26"/>
  <c r="H43" s="1"/>
  <c r="H45" s="1"/>
</calcChain>
</file>

<file path=xl/sharedStrings.xml><?xml version="1.0" encoding="utf-8"?>
<sst xmlns="http://schemas.openxmlformats.org/spreadsheetml/2006/main" count="1183" uniqueCount="171">
  <si>
    <t>ЗАТВЕРДЖУЮ</t>
  </si>
  <si>
    <t>Директор школи</t>
  </si>
  <si>
    <t>підпис керівника</t>
  </si>
  <si>
    <t xml:space="preserve">     1 січня 2018 р.</t>
  </si>
  <si>
    <t>(число, місяць, рік)</t>
  </si>
  <si>
    <t>ШТАТНИЙ РОЗПИС</t>
  </si>
  <si>
    <t>назва установи</t>
  </si>
  <si>
    <t>№ з/п</t>
  </si>
  <si>
    <t>Назва посад</t>
  </si>
  <si>
    <t>Кількість штатних посад</t>
  </si>
  <si>
    <t>Тарифний розряд</t>
  </si>
  <si>
    <t>Посадовий оклад</t>
  </si>
  <si>
    <t xml:space="preserve">посадови оклад з підвищенням </t>
  </si>
  <si>
    <t xml:space="preserve">заробітна плата по посадовому окладу </t>
  </si>
  <si>
    <t>Фонд зарплати на місяць</t>
  </si>
  <si>
    <t>Прибиральник службових приміщень</t>
  </si>
  <si>
    <t>Двірник</t>
  </si>
  <si>
    <t>Сторож</t>
  </si>
  <si>
    <t>Кухар</t>
  </si>
  <si>
    <t>Оператор котельні на сезон</t>
  </si>
  <si>
    <t>Опалювач</t>
  </si>
  <si>
    <t>Всього</t>
  </si>
  <si>
    <t xml:space="preserve"> </t>
  </si>
  <si>
    <t>Головний бухгалтер</t>
  </si>
  <si>
    <t>М.О.Кучинська</t>
  </si>
  <si>
    <t xml:space="preserve">  </t>
  </si>
  <si>
    <t xml:space="preserve"> Бабухівська ЗОШ І-ІІ ступенів</t>
  </si>
  <si>
    <t>Робітник по обслуговувааю</t>
  </si>
  <si>
    <t xml:space="preserve">   __________                 _                        В.Г.Соронович</t>
  </si>
  <si>
    <t>штат у кількості 8,5  штатних  одиниць</t>
  </si>
  <si>
    <t>з місячним фондом заробітної плати 31645,50 грн.</t>
  </si>
  <si>
    <t>Директор НВК</t>
  </si>
  <si>
    <t xml:space="preserve">   __________                 _                        І.О.Гнат</t>
  </si>
  <si>
    <t xml:space="preserve"> Григорівська ЗОШ І-ІІ ступенів</t>
  </si>
  <si>
    <t>штат у кількості 6,5  штатних  одиниць</t>
  </si>
  <si>
    <t>з місячним фондом заробітної плати 24199,50 грн.</t>
  </si>
  <si>
    <t xml:space="preserve">   __________                 _                        О.С.Зубанська</t>
  </si>
  <si>
    <t xml:space="preserve">   __________                 _                        Т.В.Береза</t>
  </si>
  <si>
    <t>Директор філії</t>
  </si>
  <si>
    <t>штат у кількості 3,75  штатних  одиниць</t>
  </si>
  <si>
    <t>з місячним фондом заробітної плати 13961,25 грн.</t>
  </si>
  <si>
    <t xml:space="preserve"> Добринівська ЗОШ І-ІІ ступенів</t>
  </si>
  <si>
    <t>штат у кількості 3,5  штатних  одиниць</t>
  </si>
  <si>
    <t>з місячним фондом заробітної плати 13030,50 грн.</t>
  </si>
  <si>
    <t xml:space="preserve">   __________                 _                        О.І.Зварич</t>
  </si>
  <si>
    <t xml:space="preserve">   __________                 _                        </t>
  </si>
  <si>
    <t>з місячним фондом заробітної плати 24199,5 грн.</t>
  </si>
  <si>
    <t xml:space="preserve"> Журівська філія І-ІІ ступенів опорного закладу                   Рогатинської СЗОШ І-ІІІ ступенів №1</t>
  </si>
  <si>
    <t xml:space="preserve"> Дичківська філія І-ІІ ступенів опорного закладу                   Рогатинської СЗОШ І-ІІІ ступенів №1</t>
  </si>
  <si>
    <t xml:space="preserve"> Заланівська ЗОШ І-ІІ ступенів</t>
  </si>
  <si>
    <t>на 01 січня 2018 рік</t>
  </si>
  <si>
    <t>Робітник по обслуговуваню</t>
  </si>
  <si>
    <t>штат у кількості 9,25  штатних  одиниць</t>
  </si>
  <si>
    <t>з місячним фондом заробітної плати 34437,75 грн.</t>
  </si>
  <si>
    <t xml:space="preserve">   __________                 _                        М.М.Бойко</t>
  </si>
  <si>
    <t xml:space="preserve"> Кліщівнянська ЗОШ І-ІІ ступенів</t>
  </si>
  <si>
    <t>штат у кількості 4,75 штатних  одиниць</t>
  </si>
  <si>
    <t>з місячним фондом заробітної плати 17684,25 грн.</t>
  </si>
  <si>
    <t xml:space="preserve">   __________                 _                        М.М.Маськовіта</t>
  </si>
  <si>
    <t xml:space="preserve">   __________                 _                        Л.Б.Грицишин</t>
  </si>
  <si>
    <t xml:space="preserve">   __________                 _                        Н.І.Гураль</t>
  </si>
  <si>
    <t xml:space="preserve"> Колоколинська ЗОШ І-ІІ ступенів</t>
  </si>
  <si>
    <t>штат у кількості 7  штатних  одиниць</t>
  </si>
  <si>
    <t>з місячним фондом заробітної плати 26061,00 грн.</t>
  </si>
  <si>
    <t xml:space="preserve">   __________                 _                        В.Й.Короташ</t>
  </si>
  <si>
    <t>Завгосп</t>
  </si>
  <si>
    <t xml:space="preserve">   __________                 _                        В.М.Вовчок</t>
  </si>
  <si>
    <t>штат у кількості 7 штатних  одиниць</t>
  </si>
  <si>
    <t xml:space="preserve">   __________                 _                        І.Є.Жовнір</t>
  </si>
  <si>
    <t>штат у кількості 3,5 штатних  одиниць</t>
  </si>
  <si>
    <t xml:space="preserve">   __________                 _                        Л.В.Бурачок</t>
  </si>
  <si>
    <t>штат у кількості 4,25 штатних  одиниць</t>
  </si>
  <si>
    <t>з місячним фондом заробітної плати 15822,75 грн.</t>
  </si>
  <si>
    <t xml:space="preserve">   __________                 _                        Г.В.Галушка</t>
  </si>
  <si>
    <t xml:space="preserve"> Підгородська ЗОШ І-ІІ ступенів</t>
  </si>
  <si>
    <t>штат у кількості 9 штатних  одиниць</t>
  </si>
  <si>
    <t>з місячним фондом заробітної плати 33507,00 грн.</t>
  </si>
  <si>
    <t xml:space="preserve">   __________                 _                        Р.А.Кічула</t>
  </si>
  <si>
    <t xml:space="preserve"> Підмихайлівська ЗОШ І-ІІ ступенів</t>
  </si>
  <si>
    <t xml:space="preserve"> Помонятська ЗОШ І-ІІ ступенів</t>
  </si>
  <si>
    <t>штат у кількості 4,5 штатних  одиниць</t>
  </si>
  <si>
    <t>з місячним фондом заробітної плати 16753,50 грн.</t>
  </si>
  <si>
    <t xml:space="preserve">   __________                 _                        Н.М.Стахів</t>
  </si>
  <si>
    <t xml:space="preserve"> Приозерненська ЗОШ І-ІІ ступенів</t>
  </si>
  <si>
    <t>штат у кількості 5 штатних  одиниць</t>
  </si>
  <si>
    <t>з місячним фондом заробітної плати 18615,00 грн.</t>
  </si>
  <si>
    <t xml:space="preserve">   __________                 _                        Н.Д.Лиса</t>
  </si>
  <si>
    <t xml:space="preserve"> Путятинська ЗОШ І-ІІ ступенів</t>
  </si>
  <si>
    <t>штат у кількості 8,25  штатних  одиниць</t>
  </si>
  <si>
    <t>з місячним фондом заробітної плати 30714,75 грн.</t>
  </si>
  <si>
    <t xml:space="preserve">   __________                 _                        М.К.Яцків</t>
  </si>
  <si>
    <t xml:space="preserve">   __________                 _                        Т.Д.Федик</t>
  </si>
  <si>
    <t xml:space="preserve"> Стратинська ЗОШ І-ІІ ступенів</t>
  </si>
  <si>
    <t>штат у кількості 4 штатних  одиниць</t>
  </si>
  <si>
    <t>з місячним фондом заробітної плати 14892,00 грн.</t>
  </si>
  <si>
    <t xml:space="preserve">   __________                 _                        Г.М.Олійник</t>
  </si>
  <si>
    <t xml:space="preserve">   __________                 _                        Г.М.Паньків</t>
  </si>
  <si>
    <t xml:space="preserve">   __________                 _                        Г.П.Федуняк</t>
  </si>
  <si>
    <t xml:space="preserve"> Юнашківська ЗОШ І-ІІ ступенів</t>
  </si>
  <si>
    <t>штат у кількості 4,75  штатних  одиниць</t>
  </si>
  <si>
    <t xml:space="preserve">   __________                 _                        Г.І.Черевата</t>
  </si>
  <si>
    <t xml:space="preserve"> Фразька ЗОШ І-ІІ ступенів</t>
  </si>
  <si>
    <t xml:space="preserve">   __________                 _                        Ю.І.Дума</t>
  </si>
  <si>
    <t xml:space="preserve"> Явченська ЗОШ І-ІІ ступенів</t>
  </si>
  <si>
    <t>штат у кількості 6,25  штатних  одиниць</t>
  </si>
  <si>
    <t>з місячним фондом заробітної плати 23268,75 грн.</t>
  </si>
  <si>
    <t xml:space="preserve">   __________                 _                        З.Р.Мигас</t>
  </si>
  <si>
    <t>на 01 січня 2018 року</t>
  </si>
  <si>
    <t xml:space="preserve"> Воскресинцівський НВК І-ІІ ступенів </t>
  </si>
  <si>
    <t xml:space="preserve"> Княгиницький НВК І-ІІ ступенів</t>
  </si>
  <si>
    <t xml:space="preserve"> Козарівський НВК І-ІІ ступенів</t>
  </si>
  <si>
    <t>Липівський НВК І-ІІ ступенів</t>
  </si>
  <si>
    <t xml:space="preserve"> Любшанська філія І-ІІ ступення опорного заклвду                                       Черченської ЗОШ І-ІІ ступенів</t>
  </si>
  <si>
    <t>Нижньолипицький НВК І-ІІ ступенів</t>
  </si>
  <si>
    <t xml:space="preserve"> Сарниківська філія І-ІІ ступенів опорного закладу Верхньолипицької ЗОШ І-ІІІ ступенів</t>
  </si>
  <si>
    <t>Чернівський НВК І-ІІ ступенів</t>
  </si>
  <si>
    <t>Чесниківський НВК І-ІІ ступенів</t>
  </si>
  <si>
    <t xml:space="preserve"> Лук-Вишнівська ЗОШ І-ІІ ступенів</t>
  </si>
  <si>
    <t>Помічник вихователя</t>
  </si>
  <si>
    <t>Підсобний робітник</t>
  </si>
  <si>
    <t>машиніст по пранню білизни</t>
  </si>
  <si>
    <t>Робітник по ремонту</t>
  </si>
  <si>
    <t>штат у кількості 13,2 штатних  одиниць</t>
  </si>
  <si>
    <t>з місячним фондом заробітної плати 48957,45 грн.</t>
  </si>
  <si>
    <t>штат у кількості 12,8  штатних  одиниць</t>
  </si>
  <si>
    <t>з місячним фондом заробітної плати 47468,25 грн.</t>
  </si>
  <si>
    <t>штат у кількості 15,3  штатних  одиниць</t>
  </si>
  <si>
    <t>з місячним фондом заробітної плати 56775,75 грн.</t>
  </si>
  <si>
    <t>штат у кількості 9,9 штатних  одиниць</t>
  </si>
  <si>
    <t>з місячним фондом заробітної плати 36857,70 грн.</t>
  </si>
  <si>
    <t>штат у кількості 10 штатних  одиниць</t>
  </si>
  <si>
    <t>з місячним фондом заробітної плати 37230,00 грн.</t>
  </si>
  <si>
    <t>штат у кількості 12,3  штатних  одиниць</t>
  </si>
  <si>
    <t>з місячним фондом заробітної плати 45606,75 грн.</t>
  </si>
  <si>
    <t>В.о. директора школи</t>
  </si>
  <si>
    <t xml:space="preserve">   __________                 _                        М.З.Комар</t>
  </si>
  <si>
    <t>Підкамінська ЗОШ І-ІІ ступенів</t>
  </si>
  <si>
    <t>Директор</t>
  </si>
  <si>
    <t>Заступник директора</t>
  </si>
  <si>
    <t>Психолог</t>
  </si>
  <si>
    <t>Вчитель І кат.</t>
  </si>
  <si>
    <t>Вчитель ІІ кат.</t>
  </si>
  <si>
    <t>Вчитель вищої категорії</t>
  </si>
  <si>
    <t>Вчитель спеціаліст</t>
  </si>
  <si>
    <t>Вчитель 1 кат.</t>
  </si>
  <si>
    <t>Вчитель вищої кат.</t>
  </si>
  <si>
    <t>Бібліотекар</t>
  </si>
  <si>
    <t>Педагог організатор</t>
  </si>
  <si>
    <t>Музичний керівник</t>
  </si>
  <si>
    <t>Медсестра</t>
  </si>
  <si>
    <t>Машиніст по пранню білизни</t>
  </si>
  <si>
    <t xml:space="preserve">Вихователь </t>
  </si>
  <si>
    <t xml:space="preserve">всього </t>
  </si>
  <si>
    <t xml:space="preserve">     1 січня 2020 р.</t>
  </si>
  <si>
    <t>на 01 січня 2020 року</t>
  </si>
  <si>
    <r>
      <t xml:space="preserve">з місячним фондом заробітної плати </t>
    </r>
    <r>
      <rPr>
        <b/>
        <sz val="10"/>
        <rFont val="Times New Roman"/>
        <family val="1"/>
        <charset val="204"/>
      </rPr>
      <t xml:space="preserve">115288,31  </t>
    </r>
    <r>
      <rPr>
        <sz val="10"/>
        <rFont val="Times New Roman"/>
        <family val="1"/>
      </rPr>
      <t>грн.</t>
    </r>
  </si>
  <si>
    <t>штат у кількості   22,97  штатних    одиниць</t>
  </si>
  <si>
    <t>на 01 січня 2021 року</t>
  </si>
  <si>
    <t>Ассистент</t>
  </si>
  <si>
    <t>Лучинецька гімназія</t>
  </si>
  <si>
    <t>Чесниківська гімназія</t>
  </si>
  <si>
    <t>на 01 січня 2021року</t>
  </si>
  <si>
    <t>Заступник</t>
  </si>
  <si>
    <t>Пед.організ</t>
  </si>
  <si>
    <t xml:space="preserve">     1 січня 2021 р.</t>
  </si>
  <si>
    <t>М.І. Височанський</t>
  </si>
  <si>
    <t xml:space="preserve">    Директор                                               Г.П.Федуняк</t>
  </si>
  <si>
    <t>штат у кількості  23,9 штатних  одиниць</t>
  </si>
  <si>
    <r>
      <t xml:space="preserve">з місячним фондом заробітної плати </t>
    </r>
    <r>
      <rPr>
        <b/>
        <sz val="10"/>
        <rFont val="Times New Roman"/>
        <family val="1"/>
        <charset val="204"/>
      </rPr>
      <t xml:space="preserve">155027,22 </t>
    </r>
    <r>
      <rPr>
        <sz val="10"/>
        <rFont val="Times New Roman"/>
        <family val="1"/>
      </rPr>
      <t>грн.</t>
    </r>
  </si>
  <si>
    <r>
      <t xml:space="preserve">з місячним фондом заробітної плати </t>
    </r>
    <r>
      <rPr>
        <b/>
        <sz val="10"/>
        <rFont val="Times New Roman"/>
        <family val="1"/>
        <charset val="204"/>
      </rPr>
      <t xml:space="preserve">   217199,21     </t>
    </r>
    <r>
      <rPr>
        <sz val="10"/>
        <rFont val="Times New Roman"/>
        <family val="1"/>
      </rPr>
      <t>грн.</t>
    </r>
  </si>
  <si>
    <t>штат у кількості 33,64 штатних одиниць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</si>
</sst>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9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textRotation="255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1" fillId="0" borderId="1" xfId="0" applyFont="1" applyBorder="1"/>
    <xf numFmtId="0" fontId="9" fillId="0" borderId="1" xfId="0" applyFont="1" applyBorder="1"/>
    <xf numFmtId="0" fontId="8" fillId="0" borderId="0" xfId="0" applyFont="1"/>
    <xf numFmtId="0" fontId="6" fillId="0" borderId="0" xfId="0" applyFont="1"/>
    <xf numFmtId="0" fontId="10" fillId="0" borderId="0" xfId="0" applyFont="1"/>
    <xf numFmtId="0" fontId="8" fillId="0" borderId="0" xfId="0" applyFont="1" applyAlignme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/>
    <xf numFmtId="0" fontId="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left"/>
    </xf>
    <xf numFmtId="2" fontId="12" fillId="0" borderId="1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2" fontId="6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1" fontId="6" fillId="0" borderId="1" xfId="0" applyNumberFormat="1" applyFont="1" applyBorder="1"/>
    <xf numFmtId="2" fontId="11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19" fillId="0" borderId="0" xfId="0" applyFont="1"/>
    <xf numFmtId="2" fontId="8" fillId="0" borderId="1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2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/>
    <xf numFmtId="0" fontId="22" fillId="0" borderId="1" xfId="0" applyFont="1" applyBorder="1" applyAlignment="1"/>
    <xf numFmtId="2" fontId="21" fillId="0" borderId="1" xfId="0" applyNumberFormat="1" applyFont="1" applyBorder="1" applyAlignment="1"/>
    <xf numFmtId="0" fontId="23" fillId="0" borderId="0" xfId="0" applyFont="1"/>
    <xf numFmtId="0" fontId="24" fillId="0" borderId="0" xfId="0" applyFont="1"/>
    <xf numFmtId="0" fontId="21" fillId="0" borderId="0" xfId="0" applyFont="1"/>
    <xf numFmtId="0" fontId="25" fillId="0" borderId="0" xfId="0" applyFont="1"/>
    <xf numFmtId="0" fontId="2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opLeftCell="A25" workbookViewId="0">
      <selection activeCell="N23" sqref="N23"/>
    </sheetView>
  </sheetViews>
  <sheetFormatPr defaultRowHeight="15"/>
  <cols>
    <col min="1" max="1" width="4.5703125" customWidth="1"/>
    <col min="2" max="2" width="30" customWidth="1"/>
    <col min="3" max="3" width="6" customWidth="1"/>
    <col min="4" max="4" width="4.85546875" customWidth="1"/>
    <col min="5" max="5" width="9.7109375" customWidth="1"/>
    <col min="6" max="6" width="5" customWidth="1"/>
    <col min="7" max="7" width="10.42578125" customWidth="1"/>
    <col min="8" max="8" width="12.1406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156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83" t="s">
        <v>155</v>
      </c>
      <c r="D3" s="76"/>
      <c r="E3" s="76"/>
      <c r="F3" s="76"/>
      <c r="G3" s="76"/>
      <c r="H3" s="76"/>
    </row>
    <row r="4" spans="1:21" ht="15" customHeight="1">
      <c r="A4" s="1"/>
      <c r="B4" s="1"/>
      <c r="C4" s="1"/>
      <c r="D4" s="1" t="s">
        <v>31</v>
      </c>
      <c r="E4" s="1"/>
      <c r="F4" s="1"/>
      <c r="G4" s="1"/>
      <c r="H4" s="4"/>
    </row>
    <row r="5" spans="1:21" ht="15" customHeight="1">
      <c r="A5" s="1"/>
      <c r="B5" s="1"/>
      <c r="C5" s="1"/>
      <c r="D5" s="1" t="s">
        <v>97</v>
      </c>
      <c r="E5" s="1"/>
      <c r="F5" s="1"/>
      <c r="G5" s="1"/>
    </row>
    <row r="6" spans="1:21" ht="15" customHeight="1">
      <c r="A6" s="1"/>
      <c r="B6" s="1"/>
      <c r="C6" s="1"/>
      <c r="D6" s="1" t="s">
        <v>2</v>
      </c>
      <c r="E6" s="1"/>
      <c r="F6" s="1"/>
      <c r="G6" s="1"/>
      <c r="H6" s="4"/>
    </row>
    <row r="7" spans="1:21" ht="15" customHeight="1">
      <c r="A7" s="1"/>
      <c r="B7" s="1"/>
      <c r="C7" s="1"/>
      <c r="D7" s="1" t="s">
        <v>153</v>
      </c>
      <c r="E7" s="1"/>
      <c r="F7" s="1"/>
      <c r="G7" s="1"/>
      <c r="H7" s="69"/>
      <c r="I7" s="1"/>
      <c r="J7" s="1"/>
    </row>
    <row r="8" spans="1:21" ht="15" customHeight="1">
      <c r="A8" s="1"/>
      <c r="B8" s="1"/>
      <c r="C8" s="1"/>
      <c r="D8" s="1" t="s">
        <v>4</v>
      </c>
      <c r="E8" s="6"/>
      <c r="F8" s="7"/>
      <c r="G8" s="7"/>
    </row>
    <row r="9" spans="1:21" ht="15" customHeight="1">
      <c r="A9" s="77" t="s">
        <v>5</v>
      </c>
      <c r="B9" s="77"/>
      <c r="C9" s="77"/>
      <c r="D9" s="77"/>
      <c r="E9" s="77"/>
      <c r="F9" s="77"/>
      <c r="G9" s="77"/>
      <c r="H9" s="77"/>
    </row>
    <row r="10" spans="1:21" ht="15" customHeight="1">
      <c r="A10" s="1"/>
      <c r="B10" s="1"/>
      <c r="C10" s="9"/>
      <c r="D10" s="1"/>
      <c r="E10" s="8"/>
      <c r="F10" s="8"/>
      <c r="G10" s="8"/>
    </row>
    <row r="11" spans="1:21" ht="15" customHeight="1">
      <c r="A11" s="78" t="s">
        <v>154</v>
      </c>
      <c r="B11" s="78"/>
      <c r="C11" s="78"/>
      <c r="D11" s="78"/>
      <c r="E11" s="78"/>
      <c r="F11" s="78"/>
      <c r="G11" s="78"/>
      <c r="H11" s="78"/>
    </row>
    <row r="12" spans="1:21" ht="15" customHeight="1">
      <c r="A12" s="1"/>
      <c r="B12" s="1"/>
      <c r="C12" s="68"/>
      <c r="D12" s="68"/>
      <c r="E12" s="68"/>
      <c r="F12" s="68"/>
      <c r="G12" s="68"/>
    </row>
    <row r="13" spans="1:21" ht="18.75">
      <c r="A13" s="79" t="s">
        <v>116</v>
      </c>
      <c r="B13" s="80"/>
      <c r="C13" s="80"/>
      <c r="D13" s="80"/>
      <c r="E13" s="80"/>
      <c r="F13" s="80"/>
      <c r="G13" s="80"/>
      <c r="H13" s="80"/>
    </row>
    <row r="14" spans="1:21">
      <c r="A14" s="80" t="s">
        <v>6</v>
      </c>
      <c r="B14" s="80"/>
      <c r="C14" s="80"/>
      <c r="D14" s="80"/>
      <c r="E14" s="80"/>
      <c r="F14" s="80"/>
      <c r="G14" s="80"/>
      <c r="H14" s="80"/>
    </row>
    <row r="15" spans="1:21">
      <c r="A15" s="1"/>
      <c r="B15" s="1"/>
      <c r="C15" s="69"/>
      <c r="D15" s="69"/>
      <c r="E15" s="69"/>
      <c r="F15" s="69"/>
      <c r="G15" s="69"/>
    </row>
    <row r="16" spans="1:21">
      <c r="A16" s="81" t="s">
        <v>7</v>
      </c>
      <c r="B16" s="82" t="s">
        <v>8</v>
      </c>
      <c r="C16" s="74" t="s">
        <v>9</v>
      </c>
      <c r="D16" s="74" t="s">
        <v>10</v>
      </c>
      <c r="E16" s="74" t="s">
        <v>11</v>
      </c>
      <c r="F16" s="74" t="s">
        <v>12</v>
      </c>
      <c r="G16" s="74" t="s">
        <v>13</v>
      </c>
      <c r="H16" s="74" t="s">
        <v>14</v>
      </c>
    </row>
    <row r="17" spans="1:8" ht="62.25" customHeight="1">
      <c r="A17" s="81"/>
      <c r="B17" s="82"/>
      <c r="C17" s="74"/>
      <c r="D17" s="74"/>
      <c r="E17" s="74"/>
      <c r="F17" s="74"/>
      <c r="G17" s="74"/>
      <c r="H17" s="74"/>
    </row>
    <row r="18" spans="1:8">
      <c r="A18" s="70">
        <v>1</v>
      </c>
      <c r="B18" s="71">
        <v>2</v>
      </c>
      <c r="C18" s="71">
        <v>3</v>
      </c>
      <c r="D18" s="71">
        <v>4</v>
      </c>
      <c r="E18" s="71">
        <v>5</v>
      </c>
      <c r="F18" s="71">
        <v>6</v>
      </c>
      <c r="G18" s="71">
        <v>7</v>
      </c>
      <c r="H18" s="71">
        <v>14</v>
      </c>
    </row>
    <row r="19" spans="1:8">
      <c r="A19" s="70">
        <v>1</v>
      </c>
      <c r="B19" s="54" t="s">
        <v>137</v>
      </c>
      <c r="C19" s="55">
        <v>1</v>
      </c>
      <c r="D19" s="55">
        <v>15</v>
      </c>
      <c r="E19" s="55">
        <v>5965</v>
      </c>
      <c r="F19" s="55"/>
      <c r="G19" s="55">
        <f>C19*E19</f>
        <v>5965</v>
      </c>
      <c r="H19" s="56">
        <f>G19</f>
        <v>5965</v>
      </c>
    </row>
    <row r="20" spans="1:8">
      <c r="A20" s="70">
        <v>4</v>
      </c>
      <c r="B20" s="54" t="s">
        <v>140</v>
      </c>
      <c r="C20" s="55">
        <v>2.86</v>
      </c>
      <c r="D20" s="55">
        <v>13</v>
      </c>
      <c r="E20" s="55">
        <v>5249</v>
      </c>
      <c r="F20" s="55"/>
      <c r="G20" s="55">
        <f t="shared" ref="G20:G26" si="0">C20*E20</f>
        <v>15012.14</v>
      </c>
      <c r="H20" s="56">
        <f t="shared" ref="H20:H24" si="1">G20</f>
        <v>15012.14</v>
      </c>
    </row>
    <row r="21" spans="1:8">
      <c r="A21" s="70">
        <v>5</v>
      </c>
      <c r="B21" s="54" t="s">
        <v>141</v>
      </c>
      <c r="C21" s="55">
        <v>0.11</v>
      </c>
      <c r="D21" s="55">
        <v>12</v>
      </c>
      <c r="E21" s="55">
        <v>4902</v>
      </c>
      <c r="F21" s="55"/>
      <c r="G21" s="55">
        <f t="shared" si="0"/>
        <v>539.22</v>
      </c>
      <c r="H21" s="56">
        <f t="shared" si="1"/>
        <v>539.22</v>
      </c>
    </row>
    <row r="22" spans="1:8">
      <c r="A22" s="70">
        <v>6</v>
      </c>
      <c r="B22" s="54" t="s">
        <v>142</v>
      </c>
      <c r="C22" s="55">
        <v>6.42</v>
      </c>
      <c r="D22" s="55">
        <v>14</v>
      </c>
      <c r="E22" s="55">
        <v>5596</v>
      </c>
      <c r="F22" s="55"/>
      <c r="G22" s="55">
        <f t="shared" si="0"/>
        <v>35926.32</v>
      </c>
      <c r="H22" s="56">
        <f t="shared" si="1"/>
        <v>35926.32</v>
      </c>
    </row>
    <row r="23" spans="1:8">
      <c r="A23" s="70">
        <v>7</v>
      </c>
      <c r="B23" s="54" t="s">
        <v>143</v>
      </c>
      <c r="C23" s="55">
        <v>1.75</v>
      </c>
      <c r="D23" s="55">
        <v>11</v>
      </c>
      <c r="E23" s="55">
        <v>4555</v>
      </c>
      <c r="F23" s="55"/>
      <c r="G23" s="55">
        <f t="shared" si="0"/>
        <v>7971.25</v>
      </c>
      <c r="H23" s="56">
        <f t="shared" si="1"/>
        <v>7971.25</v>
      </c>
    </row>
    <row r="24" spans="1:8">
      <c r="A24" s="70">
        <v>9</v>
      </c>
      <c r="B24" s="54" t="s">
        <v>143</v>
      </c>
      <c r="C24" s="55">
        <v>1.64</v>
      </c>
      <c r="D24" s="55">
        <v>10</v>
      </c>
      <c r="E24" s="55">
        <v>4209</v>
      </c>
      <c r="F24" s="55"/>
      <c r="G24" s="55">
        <f t="shared" si="0"/>
        <v>6902.7599999999993</v>
      </c>
      <c r="H24" s="56">
        <f t="shared" si="1"/>
        <v>6902.7599999999993</v>
      </c>
    </row>
    <row r="25" spans="1:8">
      <c r="A25" s="70"/>
      <c r="B25" s="54" t="s">
        <v>21</v>
      </c>
      <c r="C25" s="57">
        <f>SUM(C19:C24)</f>
        <v>13.780000000000001</v>
      </c>
      <c r="D25" s="55"/>
      <c r="E25" s="55" t="s">
        <v>22</v>
      </c>
      <c r="F25" s="55"/>
      <c r="G25" s="55">
        <v>72316.69</v>
      </c>
      <c r="H25" s="56">
        <f>SUM(H19:H24)</f>
        <v>72316.69</v>
      </c>
    </row>
    <row r="26" spans="1:8">
      <c r="A26" s="70"/>
      <c r="B26" s="54"/>
      <c r="C26" s="57"/>
      <c r="D26" s="55"/>
      <c r="E26" s="55"/>
      <c r="F26" s="55"/>
      <c r="G26" s="55">
        <f t="shared" si="0"/>
        <v>0</v>
      </c>
      <c r="H26" s="56"/>
    </row>
    <row r="27" spans="1:8">
      <c r="A27" s="70"/>
      <c r="B27" s="54" t="s">
        <v>151</v>
      </c>
      <c r="C27" s="55">
        <v>1.5</v>
      </c>
      <c r="D27" s="55">
        <v>11</v>
      </c>
      <c r="E27" s="58">
        <v>4555</v>
      </c>
      <c r="F27" s="55"/>
      <c r="G27" s="55">
        <f>E27*C27</f>
        <v>6832.5</v>
      </c>
      <c r="H27" s="55">
        <v>6832.25</v>
      </c>
    </row>
    <row r="28" spans="1:8">
      <c r="A28" s="70"/>
      <c r="B28" s="54" t="s">
        <v>148</v>
      </c>
      <c r="C28" s="55">
        <v>0.25</v>
      </c>
      <c r="D28" s="55">
        <v>9</v>
      </c>
      <c r="E28" s="58">
        <v>4000</v>
      </c>
      <c r="F28" s="55"/>
      <c r="G28" s="55">
        <f t="shared" ref="G28:G29" si="2">E28*C28</f>
        <v>1000</v>
      </c>
      <c r="H28" s="55">
        <v>1000</v>
      </c>
    </row>
    <row r="29" spans="1:8">
      <c r="A29" s="70"/>
      <c r="B29" s="54" t="s">
        <v>149</v>
      </c>
      <c r="C29" s="55">
        <v>0.44</v>
      </c>
      <c r="D29" s="55">
        <v>6</v>
      </c>
      <c r="E29" s="58">
        <v>4723</v>
      </c>
      <c r="F29" s="55"/>
      <c r="G29" s="55">
        <f t="shared" si="2"/>
        <v>2078.12</v>
      </c>
      <c r="H29" s="55">
        <v>2078.12</v>
      </c>
    </row>
    <row r="30" spans="1:8">
      <c r="A30" s="70"/>
      <c r="B30" s="54" t="s">
        <v>152</v>
      </c>
      <c r="C30" s="55">
        <v>2.19</v>
      </c>
      <c r="D30" s="55"/>
      <c r="E30" s="58"/>
      <c r="F30" s="55"/>
      <c r="G30" s="55">
        <v>9910.6200000000008</v>
      </c>
      <c r="H30" s="55">
        <v>9910.6200000000008</v>
      </c>
    </row>
    <row r="31" spans="1:8">
      <c r="A31" s="70"/>
      <c r="B31" s="54" t="s">
        <v>22</v>
      </c>
      <c r="C31" s="55" t="s">
        <v>22</v>
      </c>
      <c r="D31" s="55"/>
      <c r="E31" s="58"/>
      <c r="F31" s="55"/>
      <c r="G31" s="55" t="s">
        <v>22</v>
      </c>
      <c r="H31" s="56"/>
    </row>
    <row r="32" spans="1:8" ht="24.75">
      <c r="A32" s="31">
        <v>10</v>
      </c>
      <c r="B32" s="59" t="s">
        <v>15</v>
      </c>
      <c r="C32" s="60">
        <v>2.25</v>
      </c>
      <c r="D32" s="60">
        <v>2</v>
      </c>
      <c r="E32" s="60">
        <v>4723</v>
      </c>
      <c r="F32" s="60"/>
      <c r="G32" s="55">
        <f>E32*C32</f>
        <v>10626.75</v>
      </c>
      <c r="H32" s="60">
        <v>10626.75</v>
      </c>
    </row>
    <row r="33" spans="1:8" ht="15.75">
      <c r="A33" s="31">
        <v>11</v>
      </c>
      <c r="B33" s="60" t="s">
        <v>16</v>
      </c>
      <c r="C33" s="60">
        <v>0.5</v>
      </c>
      <c r="D33" s="60">
        <v>1</v>
      </c>
      <c r="E33" s="60">
        <v>4723</v>
      </c>
      <c r="F33" s="60"/>
      <c r="G33" s="55">
        <f t="shared" ref="G33:G40" si="3">E33*C33</f>
        <v>2361.5</v>
      </c>
      <c r="H33" s="60">
        <v>2361.5</v>
      </c>
    </row>
    <row r="34" spans="1:8" ht="15.75">
      <c r="A34" s="31">
        <v>13</v>
      </c>
      <c r="B34" s="60" t="s">
        <v>18</v>
      </c>
      <c r="C34" s="60">
        <v>0.5</v>
      </c>
      <c r="D34" s="60">
        <v>5</v>
      </c>
      <c r="E34" s="60">
        <v>4723</v>
      </c>
      <c r="F34" s="60"/>
      <c r="G34" s="55">
        <f t="shared" si="3"/>
        <v>2361.5</v>
      </c>
      <c r="H34" s="60">
        <v>2361.5</v>
      </c>
    </row>
    <row r="35" spans="1:8" ht="15.75">
      <c r="A35" s="31">
        <v>14</v>
      </c>
      <c r="B35" s="60" t="s">
        <v>118</v>
      </c>
      <c r="C35" s="60">
        <v>1</v>
      </c>
      <c r="D35" s="60">
        <v>6</v>
      </c>
      <c r="E35" s="60">
        <v>4723</v>
      </c>
      <c r="F35" s="61"/>
      <c r="G35" s="55">
        <f t="shared" si="3"/>
        <v>4723</v>
      </c>
      <c r="H35" s="60">
        <v>4723</v>
      </c>
    </row>
    <row r="36" spans="1:8" ht="15.75">
      <c r="A36" s="31">
        <v>15</v>
      </c>
      <c r="B36" s="60" t="s">
        <v>18</v>
      </c>
      <c r="C36" s="60">
        <v>1</v>
      </c>
      <c r="D36" s="60">
        <v>5</v>
      </c>
      <c r="E36" s="60">
        <v>4723</v>
      </c>
      <c r="F36" s="61"/>
      <c r="G36" s="55">
        <f t="shared" si="3"/>
        <v>4723</v>
      </c>
      <c r="H36" s="60">
        <v>4723</v>
      </c>
    </row>
    <row r="37" spans="1:8" ht="15.75">
      <c r="A37" s="31">
        <v>16</v>
      </c>
      <c r="B37" s="60" t="s">
        <v>65</v>
      </c>
      <c r="C37" s="60">
        <v>0.5</v>
      </c>
      <c r="D37" s="60">
        <v>8</v>
      </c>
      <c r="E37" s="60">
        <v>4723</v>
      </c>
      <c r="F37" s="61"/>
      <c r="G37" s="55">
        <f t="shared" si="3"/>
        <v>2361.5</v>
      </c>
      <c r="H37" s="60">
        <v>2361.5</v>
      </c>
    </row>
    <row r="38" spans="1:8" ht="15.75">
      <c r="A38" s="31">
        <v>17</v>
      </c>
      <c r="B38" s="60" t="s">
        <v>121</v>
      </c>
      <c r="C38" s="60">
        <v>0.5</v>
      </c>
      <c r="D38" s="60">
        <v>5</v>
      </c>
      <c r="E38" s="60">
        <v>4723</v>
      </c>
      <c r="F38" s="61"/>
      <c r="G38" s="55">
        <f t="shared" si="3"/>
        <v>2361.5</v>
      </c>
      <c r="H38" s="60">
        <v>2361.5</v>
      </c>
    </row>
    <row r="39" spans="1:8" ht="15.75">
      <c r="A39" s="31">
        <v>18</v>
      </c>
      <c r="B39" s="60" t="s">
        <v>119</v>
      </c>
      <c r="C39" s="60">
        <v>0.5</v>
      </c>
      <c r="D39" s="60">
        <v>1</v>
      </c>
      <c r="E39" s="60">
        <v>4723</v>
      </c>
      <c r="F39" s="60"/>
      <c r="G39" s="55">
        <f t="shared" si="3"/>
        <v>2361.5</v>
      </c>
      <c r="H39" s="60">
        <v>2361.5</v>
      </c>
    </row>
    <row r="40" spans="1:8" ht="15.75">
      <c r="A40" s="31">
        <v>19</v>
      </c>
      <c r="B40" s="60" t="s">
        <v>120</v>
      </c>
      <c r="C40" s="60">
        <v>0.25</v>
      </c>
      <c r="D40" s="60">
        <v>1</v>
      </c>
      <c r="E40" s="60">
        <v>4723</v>
      </c>
      <c r="F40" s="60"/>
      <c r="G40" s="55">
        <f t="shared" si="3"/>
        <v>1180.75</v>
      </c>
      <c r="H40" s="60">
        <v>1180.75</v>
      </c>
    </row>
    <row r="41" spans="1:8" ht="15.75">
      <c r="A41" s="31"/>
      <c r="B41" s="60" t="s">
        <v>21</v>
      </c>
      <c r="C41" s="60">
        <f>SUM(C32:C40)</f>
        <v>7</v>
      </c>
      <c r="D41" s="60"/>
      <c r="E41" s="60"/>
      <c r="F41" s="60"/>
      <c r="G41" s="55">
        <f>SUM(G32:G40)</f>
        <v>33061</v>
      </c>
      <c r="H41" s="60">
        <v>33061</v>
      </c>
    </row>
    <row r="42" spans="1:8" ht="15.75">
      <c r="A42" s="31"/>
      <c r="B42" s="60"/>
      <c r="C42" s="60"/>
      <c r="D42" s="60"/>
      <c r="E42" s="60"/>
      <c r="F42" s="60"/>
      <c r="G42" s="55"/>
      <c r="H42" s="60"/>
    </row>
    <row r="43" spans="1:8" ht="15.75">
      <c r="A43" s="32"/>
      <c r="B43" s="60" t="s">
        <v>21</v>
      </c>
      <c r="C43" s="62">
        <v>22.74</v>
      </c>
      <c r="D43" s="62"/>
      <c r="E43" s="62"/>
      <c r="F43" s="62"/>
      <c r="G43" s="55"/>
      <c r="H43" s="62"/>
    </row>
    <row r="44" spans="1:8">
      <c r="A44" s="22"/>
      <c r="B44" s="63"/>
      <c r="C44" s="64"/>
      <c r="D44" s="64"/>
      <c r="E44" s="64"/>
      <c r="F44" s="64"/>
      <c r="G44" s="64" t="s">
        <v>22</v>
      </c>
      <c r="H44" s="64"/>
    </row>
    <row r="45" spans="1:8" s="24" customFormat="1" ht="15.75">
      <c r="A45" s="23"/>
      <c r="B45" s="65" t="s">
        <v>23</v>
      </c>
      <c r="C45" s="66"/>
      <c r="D45" s="66"/>
      <c r="E45" s="66"/>
      <c r="F45" s="66"/>
      <c r="G45" s="66" t="s">
        <v>22</v>
      </c>
      <c r="H45" s="66" t="s">
        <v>24</v>
      </c>
    </row>
    <row r="46" spans="1:8">
      <c r="B46" s="63" t="s">
        <v>25</v>
      </c>
      <c r="C46" s="63"/>
      <c r="D46" s="63"/>
      <c r="E46" s="63"/>
      <c r="F46" s="63"/>
      <c r="G46" s="63"/>
      <c r="H46" s="67"/>
    </row>
    <row r="47" spans="1:8">
      <c r="B47" s="22" t="s">
        <v>22</v>
      </c>
      <c r="C47" s="22"/>
      <c r="D47" s="22"/>
      <c r="E47" s="22"/>
      <c r="F47" s="22"/>
      <c r="G47" s="22"/>
      <c r="H47" s="25"/>
    </row>
    <row r="50" spans="2:6" ht="15.75">
      <c r="B50" s="26" t="s">
        <v>22</v>
      </c>
    </row>
    <row r="54" spans="2:6" ht="15.75">
      <c r="B54" s="27"/>
      <c r="C54" s="27" t="s">
        <v>22</v>
      </c>
      <c r="D54" s="27"/>
      <c r="E54" s="27"/>
      <c r="F54" s="27"/>
    </row>
    <row r="55" spans="2:6" ht="15.75">
      <c r="B55" s="27"/>
      <c r="C55" s="27"/>
      <c r="D55" s="27"/>
      <c r="E55" s="27"/>
      <c r="F55" s="27"/>
    </row>
    <row r="56" spans="2:6" ht="15.75">
      <c r="B56" s="27"/>
      <c r="C56" s="27" t="s">
        <v>22</v>
      </c>
      <c r="D56" s="27"/>
      <c r="E56" s="27"/>
      <c r="F56" s="27"/>
    </row>
    <row r="57" spans="2:6" ht="15.75">
      <c r="B57" s="27"/>
      <c r="C57" s="27"/>
      <c r="D57" s="27"/>
      <c r="E57" s="27"/>
      <c r="F57" s="27"/>
    </row>
    <row r="58" spans="2:6" ht="15.75">
      <c r="B58" s="28" t="s">
        <v>22</v>
      </c>
      <c r="C58" s="27"/>
      <c r="D58" s="27"/>
      <c r="E58" s="27"/>
      <c r="F58" s="27"/>
    </row>
  </sheetData>
  <mergeCells count="14">
    <mergeCell ref="F16:F17"/>
    <mergeCell ref="G16:G17"/>
    <mergeCell ref="H16:H17"/>
    <mergeCell ref="D2:H2"/>
    <mergeCell ref="A9:H9"/>
    <mergeCell ref="A11:H11"/>
    <mergeCell ref="A13:H13"/>
    <mergeCell ref="A14:H14"/>
    <mergeCell ref="A16:A17"/>
    <mergeCell ref="B16:B17"/>
    <mergeCell ref="C16:C17"/>
    <mergeCell ref="D16:D17"/>
    <mergeCell ref="E16:E17"/>
    <mergeCell ref="C3:H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8"/>
  <sheetViews>
    <sheetView topLeftCell="A4" workbookViewId="0">
      <selection activeCell="D4" sqref="D4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126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127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59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109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0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51</v>
      </c>
      <c r="C23" s="14">
        <v>1</v>
      </c>
      <c r="D23" s="14">
        <v>5</v>
      </c>
      <c r="E23" s="14">
        <v>3723</v>
      </c>
      <c r="F23" s="14"/>
      <c r="G23" s="14">
        <f t="shared" ref="G23:G32" si="0">C23*E23</f>
        <v>3723</v>
      </c>
      <c r="H23" s="15">
        <f t="shared" ref="H23:H32" si="1">G23</f>
        <v>3723</v>
      </c>
    </row>
    <row r="24" spans="1:8" ht="31.5">
      <c r="A24" s="12">
        <v>2</v>
      </c>
      <c r="B24" s="13" t="s">
        <v>15</v>
      </c>
      <c r="C24" s="14">
        <v>5</v>
      </c>
      <c r="D24" s="14">
        <v>2</v>
      </c>
      <c r="E24" s="14">
        <v>3723</v>
      </c>
      <c r="F24" s="14"/>
      <c r="G24" s="14">
        <f t="shared" si="0"/>
        <v>18615</v>
      </c>
      <c r="H24" s="15">
        <f t="shared" si="1"/>
        <v>18615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 t="shared" si="0"/>
        <v>3723</v>
      </c>
      <c r="H25" s="15">
        <f t="shared" si="1"/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4</v>
      </c>
      <c r="D28" s="14">
        <v>5</v>
      </c>
      <c r="E28" s="14">
        <v>3723</v>
      </c>
      <c r="F28" s="33"/>
      <c r="G28" s="34">
        <f t="shared" si="0"/>
        <v>14892</v>
      </c>
      <c r="H28" s="29">
        <f t="shared" si="1"/>
        <v>14892</v>
      </c>
    </row>
    <row r="29" spans="1:8" ht="15.75">
      <c r="A29" s="12">
        <v>8</v>
      </c>
      <c r="B29" s="14" t="s">
        <v>118</v>
      </c>
      <c r="C29" s="14">
        <v>1</v>
      </c>
      <c r="D29" s="14">
        <v>6</v>
      </c>
      <c r="E29" s="14">
        <v>3723</v>
      </c>
      <c r="F29" s="33"/>
      <c r="G29" s="34">
        <f t="shared" si="0"/>
        <v>3723</v>
      </c>
      <c r="H29" s="29">
        <f t="shared" si="1"/>
        <v>3723</v>
      </c>
    </row>
    <row r="30" spans="1:8" ht="15.75">
      <c r="A30" s="12">
        <v>9</v>
      </c>
      <c r="B30" s="14" t="s">
        <v>18</v>
      </c>
      <c r="C30" s="14">
        <v>1</v>
      </c>
      <c r="D30" s="14">
        <v>5</v>
      </c>
      <c r="E30" s="14">
        <v>3723</v>
      </c>
      <c r="F30" s="30"/>
      <c r="G30" s="14">
        <f t="shared" si="0"/>
        <v>3723</v>
      </c>
      <c r="H30" s="16">
        <f t="shared" si="1"/>
        <v>3723</v>
      </c>
    </row>
    <row r="31" spans="1:8" ht="15.75">
      <c r="A31" s="12">
        <v>10</v>
      </c>
      <c r="B31" s="16" t="s">
        <v>119</v>
      </c>
      <c r="C31" s="16">
        <v>0.5</v>
      </c>
      <c r="D31" s="16">
        <v>1</v>
      </c>
      <c r="E31" s="16">
        <v>3723</v>
      </c>
      <c r="F31" s="16"/>
      <c r="G31" s="14">
        <f t="shared" si="0"/>
        <v>1861.5</v>
      </c>
      <c r="H31" s="16">
        <f t="shared" si="1"/>
        <v>1861.5</v>
      </c>
    </row>
    <row r="32" spans="1:8" ht="15.75">
      <c r="A32" s="12">
        <v>11</v>
      </c>
      <c r="B32" s="16" t="s">
        <v>120</v>
      </c>
      <c r="C32" s="16">
        <v>0.25</v>
      </c>
      <c r="D32" s="16">
        <v>1</v>
      </c>
      <c r="E32" s="16">
        <v>3723</v>
      </c>
      <c r="F32" s="16"/>
      <c r="G32" s="14">
        <f t="shared" si="0"/>
        <v>930.75</v>
      </c>
      <c r="H32" s="16">
        <f t="shared" si="1"/>
        <v>930.75</v>
      </c>
    </row>
    <row r="33" spans="1:8" ht="15.75">
      <c r="A33" s="21"/>
      <c r="B33" s="16" t="s">
        <v>21</v>
      </c>
      <c r="C33" s="29">
        <f>SUM(C23:C32)</f>
        <v>15.25</v>
      </c>
      <c r="D33" s="29"/>
      <c r="E33" s="29">
        <f>SUM(E23:E32)</f>
        <v>37230</v>
      </c>
      <c r="F33" s="29"/>
      <c r="G33" s="29">
        <f>SUM(G23:G32)</f>
        <v>56775.75</v>
      </c>
      <c r="H33" s="29">
        <f>SUM(H23:H32)</f>
        <v>56775.75</v>
      </c>
    </row>
    <row r="34" spans="1:8">
      <c r="A34" s="22"/>
      <c r="B34" s="22"/>
      <c r="G34" t="s">
        <v>22</v>
      </c>
    </row>
    <row r="35" spans="1:8" s="24" customFormat="1" ht="15.75">
      <c r="A35" s="23"/>
      <c r="B35" s="23" t="s">
        <v>23</v>
      </c>
      <c r="G35" s="24" t="s">
        <v>22</v>
      </c>
      <c r="H35" s="24" t="s">
        <v>24</v>
      </c>
    </row>
    <row r="36" spans="1:8">
      <c r="B36" s="22" t="s">
        <v>25</v>
      </c>
      <c r="C36" s="22"/>
      <c r="D36" s="22"/>
      <c r="E36" s="22"/>
      <c r="F36" s="22"/>
      <c r="G36" s="22"/>
      <c r="H36" s="25"/>
    </row>
    <row r="37" spans="1:8">
      <c r="B37" s="22" t="s">
        <v>22</v>
      </c>
      <c r="C37" s="22"/>
      <c r="D37" s="22"/>
      <c r="E37" s="22"/>
      <c r="F37" s="22"/>
      <c r="G37" s="22"/>
      <c r="H37" s="25"/>
    </row>
    <row r="40" spans="1:8" ht="15.75">
      <c r="B40" s="26" t="s">
        <v>22</v>
      </c>
    </row>
    <row r="44" spans="1:8" ht="15.75">
      <c r="B44" s="27"/>
      <c r="C44" s="27" t="s">
        <v>22</v>
      </c>
      <c r="D44" s="27"/>
      <c r="E44" s="27"/>
      <c r="F44" s="27"/>
    </row>
    <row r="45" spans="1:8" ht="15.75">
      <c r="B45" s="27"/>
      <c r="C45" s="27"/>
      <c r="D45" s="27"/>
      <c r="E45" s="27"/>
      <c r="F45" s="27"/>
    </row>
    <row r="46" spans="1:8" ht="15.75">
      <c r="B46" s="27"/>
      <c r="C46" s="27" t="s">
        <v>22</v>
      </c>
      <c r="D46" s="27"/>
      <c r="E46" s="27"/>
      <c r="F46" s="27"/>
    </row>
    <row r="47" spans="1:8" ht="15.75">
      <c r="B47" s="27"/>
      <c r="C47" s="27"/>
      <c r="D47" s="27"/>
      <c r="E47" s="27"/>
      <c r="F47" s="27"/>
    </row>
    <row r="48" spans="1:8" ht="15.75">
      <c r="B48" s="28" t="s">
        <v>22</v>
      </c>
      <c r="C48" s="27"/>
      <c r="D48" s="27"/>
      <c r="E48" s="27"/>
      <c r="F48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9"/>
  <sheetViews>
    <sheetView topLeftCell="A19" workbookViewId="0">
      <selection activeCell="A29" sqref="A29:H33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124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125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60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110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0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7.25" customHeight="1">
      <c r="A23" s="12">
        <v>1</v>
      </c>
      <c r="B23" s="13" t="s">
        <v>51</v>
      </c>
      <c r="C23" s="14">
        <v>0.5</v>
      </c>
      <c r="D23" s="14">
        <v>5</v>
      </c>
      <c r="E23" s="14">
        <v>3723</v>
      </c>
      <c r="F23" s="14"/>
      <c r="G23" s="14">
        <f t="shared" ref="G23:G33" si="0">C23*E23</f>
        <v>1861.5</v>
      </c>
      <c r="H23" s="15">
        <f t="shared" ref="H23:H33" si="1">G23</f>
        <v>1861.5</v>
      </c>
    </row>
    <row r="24" spans="1:8" ht="31.5">
      <c r="A24" s="12">
        <v>2</v>
      </c>
      <c r="B24" s="13" t="s">
        <v>15</v>
      </c>
      <c r="C24" s="14">
        <v>3</v>
      </c>
      <c r="D24" s="14">
        <v>2</v>
      </c>
      <c r="E24" s="14">
        <v>3723</v>
      </c>
      <c r="F24" s="14"/>
      <c r="G24" s="14">
        <f t="shared" si="0"/>
        <v>11169</v>
      </c>
      <c r="H24" s="15">
        <f t="shared" si="1"/>
        <v>11169</v>
      </c>
    </row>
    <row r="25" spans="1:8" ht="15.75">
      <c r="A25" s="12">
        <v>3</v>
      </c>
      <c r="B25" s="14" t="s">
        <v>16</v>
      </c>
      <c r="C25" s="14">
        <v>0.5</v>
      </c>
      <c r="D25" s="14">
        <v>1</v>
      </c>
      <c r="E25" s="14">
        <v>3723</v>
      </c>
      <c r="F25" s="14"/>
      <c r="G25" s="14">
        <f t="shared" si="0"/>
        <v>1861.5</v>
      </c>
      <c r="H25" s="15">
        <f t="shared" si="1"/>
        <v>1861.5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4</v>
      </c>
      <c r="D28" s="14">
        <v>5</v>
      </c>
      <c r="E28" s="14">
        <v>3723</v>
      </c>
      <c r="F28" s="17"/>
      <c r="G28" s="18">
        <f t="shared" si="0"/>
        <v>14892</v>
      </c>
      <c r="H28" s="19">
        <f t="shared" si="1"/>
        <v>14892</v>
      </c>
    </row>
    <row r="29" spans="1:8" ht="15.75">
      <c r="A29" s="12">
        <v>7</v>
      </c>
      <c r="B29" s="32" t="s">
        <v>118</v>
      </c>
      <c r="C29" s="32">
        <v>1</v>
      </c>
      <c r="D29" s="32">
        <v>6</v>
      </c>
      <c r="E29" s="32">
        <v>3723</v>
      </c>
      <c r="F29" s="31"/>
      <c r="G29" s="32">
        <f t="shared" si="0"/>
        <v>3723</v>
      </c>
      <c r="H29" s="32">
        <f t="shared" si="1"/>
        <v>3723</v>
      </c>
    </row>
    <row r="30" spans="1:8" ht="15.75">
      <c r="A30" s="12">
        <v>8</v>
      </c>
      <c r="B30" s="32" t="s">
        <v>18</v>
      </c>
      <c r="C30" s="32">
        <v>1</v>
      </c>
      <c r="D30" s="32">
        <v>5</v>
      </c>
      <c r="E30" s="32">
        <v>3723</v>
      </c>
      <c r="F30" s="31"/>
      <c r="G30" s="32">
        <f t="shared" si="0"/>
        <v>3723</v>
      </c>
      <c r="H30" s="32">
        <f t="shared" si="1"/>
        <v>3723</v>
      </c>
    </row>
    <row r="31" spans="1:8" ht="15.75">
      <c r="A31" s="12">
        <v>9</v>
      </c>
      <c r="B31" s="32" t="s">
        <v>65</v>
      </c>
      <c r="C31" s="32">
        <v>0.5</v>
      </c>
      <c r="D31" s="32">
        <v>8</v>
      </c>
      <c r="E31" s="32">
        <v>3723</v>
      </c>
      <c r="F31" s="31"/>
      <c r="G31" s="32">
        <f t="shared" si="0"/>
        <v>1861.5</v>
      </c>
      <c r="H31" s="32">
        <f t="shared" si="1"/>
        <v>1861.5</v>
      </c>
    </row>
    <row r="32" spans="1:8" ht="15.75">
      <c r="A32" s="12">
        <v>10</v>
      </c>
      <c r="B32" s="32" t="s">
        <v>119</v>
      </c>
      <c r="C32" s="32">
        <v>0.5</v>
      </c>
      <c r="D32" s="32">
        <v>1</v>
      </c>
      <c r="E32" s="32">
        <v>3723</v>
      </c>
      <c r="F32" s="32"/>
      <c r="G32" s="32">
        <f t="shared" si="0"/>
        <v>1861.5</v>
      </c>
      <c r="H32" s="32">
        <f t="shared" si="1"/>
        <v>1861.5</v>
      </c>
    </row>
    <row r="33" spans="1:8" ht="15.75">
      <c r="A33" s="12">
        <v>11</v>
      </c>
      <c r="B33" s="32" t="s">
        <v>120</v>
      </c>
      <c r="C33" s="32">
        <v>0.25</v>
      </c>
      <c r="D33" s="32">
        <v>1</v>
      </c>
      <c r="E33" s="32">
        <v>3723</v>
      </c>
      <c r="F33" s="32"/>
      <c r="G33" s="32">
        <f t="shared" si="0"/>
        <v>930.75</v>
      </c>
      <c r="H33" s="32">
        <f t="shared" si="1"/>
        <v>930.75</v>
      </c>
    </row>
    <row r="34" spans="1:8" ht="15.75">
      <c r="A34" s="21"/>
      <c r="B34" s="16" t="s">
        <v>21</v>
      </c>
      <c r="C34" s="21">
        <f>SUM(C23:C33)</f>
        <v>12.75</v>
      </c>
      <c r="D34" s="21"/>
      <c r="E34" s="21">
        <f>SUM(E23:E33)</f>
        <v>40953</v>
      </c>
      <c r="F34" s="21"/>
      <c r="G34" s="21">
        <f>SUM(G23:G33)</f>
        <v>47468.25</v>
      </c>
      <c r="H34" s="21">
        <f>SUM(H23:H33)</f>
        <v>47468.25</v>
      </c>
    </row>
    <row r="35" spans="1:8">
      <c r="A35" s="22"/>
      <c r="B35" s="22"/>
      <c r="G35" t="s">
        <v>22</v>
      </c>
    </row>
    <row r="36" spans="1:8" s="24" customFormat="1" ht="15.75">
      <c r="A36" s="23"/>
      <c r="B36" s="23" t="s">
        <v>23</v>
      </c>
      <c r="G36" s="24" t="s">
        <v>22</v>
      </c>
      <c r="H36" s="24" t="s">
        <v>24</v>
      </c>
    </row>
    <row r="37" spans="1:8">
      <c r="B37" s="22" t="s">
        <v>25</v>
      </c>
      <c r="C37" s="22"/>
      <c r="D37" s="22"/>
      <c r="E37" s="22"/>
      <c r="F37" s="22"/>
      <c r="G37" s="22"/>
      <c r="H37" s="25"/>
    </row>
    <row r="38" spans="1:8">
      <c r="B38" s="22" t="s">
        <v>22</v>
      </c>
      <c r="C38" s="22"/>
      <c r="D38" s="22"/>
      <c r="E38" s="22"/>
      <c r="F38" s="22"/>
      <c r="G38" s="22"/>
      <c r="H38" s="25"/>
    </row>
    <row r="41" spans="1:8" ht="15.75">
      <c r="B41" s="26" t="s">
        <v>22</v>
      </c>
    </row>
    <row r="45" spans="1:8" ht="15.75">
      <c r="B45" s="27"/>
      <c r="C45" s="27" t="s">
        <v>22</v>
      </c>
      <c r="D45" s="27"/>
      <c r="E45" s="27"/>
      <c r="F45" s="27"/>
    </row>
    <row r="46" spans="1:8" ht="15.75">
      <c r="B46" s="27"/>
      <c r="C46" s="27"/>
      <c r="D46" s="27"/>
      <c r="E46" s="27"/>
      <c r="F46" s="27"/>
    </row>
    <row r="47" spans="1:8" ht="15.75">
      <c r="B47" s="27"/>
      <c r="C47" s="27" t="s">
        <v>22</v>
      </c>
      <c r="D47" s="27"/>
      <c r="E47" s="27"/>
      <c r="F47" s="27"/>
    </row>
    <row r="48" spans="1:8" ht="15.75">
      <c r="B48" s="27"/>
      <c r="C48" s="27"/>
      <c r="D48" s="27"/>
      <c r="E48" s="27"/>
      <c r="F48" s="27"/>
    </row>
    <row r="49" spans="2:6" ht="15.75">
      <c r="B49" s="28" t="s">
        <v>22</v>
      </c>
      <c r="C49" s="27"/>
      <c r="D49" s="27"/>
      <c r="E49" s="27"/>
      <c r="F49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62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63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64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61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1.5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2</v>
      </c>
      <c r="D23" s="14">
        <v>2</v>
      </c>
      <c r="E23" s="14">
        <v>3723</v>
      </c>
      <c r="F23" s="14"/>
      <c r="G23" s="14">
        <f>C23*E23</f>
        <v>7446</v>
      </c>
      <c r="H23" s="15">
        <f>G23</f>
        <v>7446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3</v>
      </c>
      <c r="D27" s="14">
        <v>5</v>
      </c>
      <c r="E27" s="14">
        <v>3723</v>
      </c>
      <c r="F27" s="17"/>
      <c r="G27" s="18">
        <f>C27*E27</f>
        <v>11169</v>
      </c>
      <c r="H27" s="19">
        <f>G27</f>
        <v>11169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7</v>
      </c>
      <c r="D30" s="21"/>
      <c r="E30" s="21">
        <f>SUM(E23:E29)</f>
        <v>18615</v>
      </c>
      <c r="F30" s="21"/>
      <c r="G30" s="21">
        <f>SUM(G23:G29)</f>
        <v>26061</v>
      </c>
      <c r="H30" s="21">
        <f>SUM(H23:H29)</f>
        <v>26061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0"/>
  <sheetViews>
    <sheetView topLeftCell="A10" workbookViewId="0">
      <selection activeCell="D4" sqref="D4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130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131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66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111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3.75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65</v>
      </c>
      <c r="C23" s="14">
        <v>1</v>
      </c>
      <c r="D23" s="14">
        <v>8</v>
      </c>
      <c r="E23" s="14">
        <v>3723</v>
      </c>
      <c r="F23" s="14"/>
      <c r="G23" s="14">
        <f t="shared" ref="G23:G33" si="0">C23*E23</f>
        <v>3723</v>
      </c>
      <c r="H23" s="15">
        <f t="shared" ref="H23:H33" si="1">G23</f>
        <v>3723</v>
      </c>
    </row>
    <row r="24" spans="1:8" ht="31.5">
      <c r="A24" s="12">
        <v>2</v>
      </c>
      <c r="B24" s="13" t="s">
        <v>51</v>
      </c>
      <c r="C24" s="14">
        <v>1</v>
      </c>
      <c r="D24" s="14">
        <v>5</v>
      </c>
      <c r="E24" s="14">
        <v>3723</v>
      </c>
      <c r="F24" s="14"/>
      <c r="G24" s="14">
        <f t="shared" si="0"/>
        <v>3723</v>
      </c>
      <c r="H24" s="15">
        <f t="shared" si="1"/>
        <v>3723</v>
      </c>
    </row>
    <row r="25" spans="1:8" ht="31.5">
      <c r="A25" s="12">
        <v>3</v>
      </c>
      <c r="B25" s="13" t="s">
        <v>15</v>
      </c>
      <c r="C25" s="14">
        <v>2.75</v>
      </c>
      <c r="D25" s="14">
        <v>2</v>
      </c>
      <c r="E25" s="14">
        <v>3723</v>
      </c>
      <c r="F25" s="14"/>
      <c r="G25" s="14">
        <f t="shared" si="0"/>
        <v>10238.25</v>
      </c>
      <c r="H25" s="15">
        <f t="shared" si="1"/>
        <v>10238.25</v>
      </c>
    </row>
    <row r="26" spans="1:8" ht="15.75">
      <c r="A26" s="12">
        <v>4</v>
      </c>
      <c r="B26" s="14" t="s">
        <v>16</v>
      </c>
      <c r="C26" s="14">
        <v>0.5</v>
      </c>
      <c r="D26" s="14">
        <v>1</v>
      </c>
      <c r="E26" s="14">
        <v>3723</v>
      </c>
      <c r="F26" s="14"/>
      <c r="G26" s="14">
        <f t="shared" si="0"/>
        <v>1861.5</v>
      </c>
      <c r="H26" s="15">
        <f t="shared" si="1"/>
        <v>1861.5</v>
      </c>
    </row>
    <row r="27" spans="1:8" ht="15.75">
      <c r="A27" s="12">
        <v>5</v>
      </c>
      <c r="B27" s="16" t="s">
        <v>17</v>
      </c>
      <c r="C27" s="14">
        <v>1</v>
      </c>
      <c r="D27" s="14">
        <v>1</v>
      </c>
      <c r="E27" s="14">
        <v>3723</v>
      </c>
      <c r="F27" s="14"/>
      <c r="G27" s="14">
        <f t="shared" si="0"/>
        <v>3723</v>
      </c>
      <c r="H27" s="15">
        <f t="shared" si="1"/>
        <v>3723</v>
      </c>
    </row>
    <row r="28" spans="1:8" ht="15.75">
      <c r="A28" s="12">
        <v>6</v>
      </c>
      <c r="B28" s="16" t="s">
        <v>18</v>
      </c>
      <c r="C28" s="14">
        <v>0.5</v>
      </c>
      <c r="D28" s="14">
        <v>5</v>
      </c>
      <c r="E28" s="14">
        <v>3723</v>
      </c>
      <c r="F28" s="14"/>
      <c r="G28" s="14">
        <f t="shared" si="0"/>
        <v>1861.5</v>
      </c>
      <c r="H28" s="15">
        <f t="shared" si="1"/>
        <v>1861.5</v>
      </c>
    </row>
    <row r="29" spans="1:8" ht="15.75">
      <c r="A29" s="12">
        <v>7</v>
      </c>
      <c r="B29" s="32" t="s">
        <v>118</v>
      </c>
      <c r="C29" s="32">
        <v>1</v>
      </c>
      <c r="D29" s="32">
        <v>6</v>
      </c>
      <c r="E29" s="32">
        <v>3723</v>
      </c>
      <c r="F29" s="31"/>
      <c r="G29" s="32">
        <f t="shared" si="0"/>
        <v>3723</v>
      </c>
      <c r="H29" s="32">
        <f t="shared" si="1"/>
        <v>3723</v>
      </c>
    </row>
    <row r="30" spans="1:8" ht="15.75">
      <c r="A30" s="12">
        <v>8</v>
      </c>
      <c r="B30" s="32" t="s">
        <v>18</v>
      </c>
      <c r="C30" s="32">
        <v>1</v>
      </c>
      <c r="D30" s="32">
        <v>5</v>
      </c>
      <c r="E30" s="32">
        <v>3723</v>
      </c>
      <c r="F30" s="31"/>
      <c r="G30" s="32">
        <f t="shared" si="0"/>
        <v>3723</v>
      </c>
      <c r="H30" s="32">
        <f t="shared" si="1"/>
        <v>3723</v>
      </c>
    </row>
    <row r="31" spans="1:8" ht="15.75">
      <c r="A31" s="12">
        <v>9</v>
      </c>
      <c r="B31" s="32" t="s">
        <v>65</v>
      </c>
      <c r="C31" s="32">
        <v>0.5</v>
      </c>
      <c r="D31" s="32">
        <v>8</v>
      </c>
      <c r="E31" s="32">
        <v>3723</v>
      </c>
      <c r="F31" s="31"/>
      <c r="G31" s="32">
        <f t="shared" si="0"/>
        <v>1861.5</v>
      </c>
      <c r="H31" s="32">
        <f t="shared" si="1"/>
        <v>1861.5</v>
      </c>
    </row>
    <row r="32" spans="1:8" ht="15.75">
      <c r="A32" s="12">
        <v>10</v>
      </c>
      <c r="B32" s="32" t="s">
        <v>119</v>
      </c>
      <c r="C32" s="32">
        <v>0.5</v>
      </c>
      <c r="D32" s="32">
        <v>1</v>
      </c>
      <c r="E32" s="32">
        <v>3723</v>
      </c>
      <c r="F32" s="32"/>
      <c r="G32" s="32">
        <f t="shared" si="0"/>
        <v>1861.5</v>
      </c>
      <c r="H32" s="32">
        <f t="shared" si="1"/>
        <v>1861.5</v>
      </c>
    </row>
    <row r="33" spans="1:8" ht="15.75">
      <c r="A33" s="12">
        <v>11</v>
      </c>
      <c r="B33" s="32" t="s">
        <v>120</v>
      </c>
      <c r="C33" s="32">
        <v>0.25</v>
      </c>
      <c r="D33" s="32">
        <v>1</v>
      </c>
      <c r="E33" s="32">
        <v>3723</v>
      </c>
      <c r="F33" s="32"/>
      <c r="G33" s="32">
        <f t="shared" si="0"/>
        <v>930.75</v>
      </c>
      <c r="H33" s="32">
        <f t="shared" si="1"/>
        <v>930.75</v>
      </c>
    </row>
    <row r="34" spans="1:8">
      <c r="A34" s="20"/>
      <c r="B34" s="20"/>
      <c r="C34" s="20"/>
      <c r="D34" s="20"/>
      <c r="E34" s="20"/>
      <c r="F34" s="20"/>
      <c r="G34" s="18"/>
      <c r="H34" s="19"/>
    </row>
    <row r="35" spans="1:8" ht="15.75">
      <c r="A35" s="21"/>
      <c r="B35" s="16" t="s">
        <v>21</v>
      </c>
      <c r="C35" s="21">
        <f>SUM(C23:C34)</f>
        <v>10</v>
      </c>
      <c r="D35" s="21"/>
      <c r="E35" s="21">
        <f>SUM(E23:E34)</f>
        <v>40953</v>
      </c>
      <c r="F35" s="21"/>
      <c r="G35" s="21">
        <f>SUM(G23:G34)</f>
        <v>37230</v>
      </c>
      <c r="H35" s="21">
        <f>SUM(H23:H34)</f>
        <v>37230</v>
      </c>
    </row>
    <row r="36" spans="1:8">
      <c r="A36" s="22"/>
      <c r="B36" s="22"/>
      <c r="G36" t="s">
        <v>22</v>
      </c>
    </row>
    <row r="37" spans="1:8" s="24" customFormat="1" ht="15.75">
      <c r="A37" s="23"/>
      <c r="B37" s="23" t="s">
        <v>23</v>
      </c>
      <c r="G37" s="24" t="s">
        <v>22</v>
      </c>
      <c r="H37" s="24" t="s">
        <v>24</v>
      </c>
    </row>
    <row r="38" spans="1:8">
      <c r="B38" s="22" t="s">
        <v>25</v>
      </c>
      <c r="C38" s="22"/>
      <c r="D38" s="22"/>
      <c r="E38" s="22"/>
      <c r="F38" s="22"/>
      <c r="G38" s="22"/>
      <c r="H38" s="25"/>
    </row>
    <row r="39" spans="1:8">
      <c r="B39" s="22" t="s">
        <v>22</v>
      </c>
      <c r="C39" s="22"/>
      <c r="D39" s="22"/>
      <c r="E39" s="22"/>
      <c r="F39" s="22"/>
      <c r="G39" s="22"/>
      <c r="H39" s="25"/>
    </row>
    <row r="42" spans="1:8" ht="15.75">
      <c r="B42" s="26" t="s">
        <v>22</v>
      </c>
    </row>
    <row r="46" spans="1:8" ht="15.75">
      <c r="B46" s="27"/>
      <c r="C46" s="27" t="s">
        <v>22</v>
      </c>
      <c r="D46" s="27"/>
      <c r="E46" s="27"/>
      <c r="F46" s="27"/>
    </row>
    <row r="47" spans="1:8" ht="15.75">
      <c r="B47" s="27"/>
      <c r="C47" s="27"/>
      <c r="D47" s="27"/>
      <c r="E47" s="27"/>
      <c r="F47" s="27"/>
    </row>
    <row r="48" spans="1:8" ht="15.75">
      <c r="B48" s="27"/>
      <c r="C48" s="27" t="s">
        <v>22</v>
      </c>
      <c r="D48" s="27"/>
      <c r="E48" s="27"/>
      <c r="F48" s="27"/>
    </row>
    <row r="49" spans="2:6" ht="15.75">
      <c r="B49" s="27"/>
      <c r="C49" s="27"/>
      <c r="D49" s="27"/>
      <c r="E49" s="27"/>
      <c r="F49" s="27"/>
    </row>
    <row r="50" spans="2:6" ht="15.75">
      <c r="B50" s="28" t="s">
        <v>22</v>
      </c>
      <c r="C50" s="27"/>
      <c r="D50" s="27"/>
      <c r="E50" s="27"/>
      <c r="F50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5"/>
  <sheetViews>
    <sheetView topLeftCell="A4" workbookViewId="0">
      <selection activeCell="B8" sqref="B8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67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63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68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117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0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2</v>
      </c>
      <c r="D23" s="14">
        <v>2</v>
      </c>
      <c r="E23" s="14">
        <v>3723</v>
      </c>
      <c r="F23" s="14"/>
      <c r="G23" s="14">
        <f>C23*E23</f>
        <v>7446</v>
      </c>
      <c r="H23" s="15">
        <f>G23</f>
        <v>7446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3</v>
      </c>
      <c r="D27" s="14">
        <v>5</v>
      </c>
      <c r="E27" s="14">
        <v>3723</v>
      </c>
      <c r="F27" s="17"/>
      <c r="G27" s="18">
        <f>C27*E27</f>
        <v>11169</v>
      </c>
      <c r="H27" s="19">
        <f>G27</f>
        <v>11169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7</v>
      </c>
      <c r="D30" s="21"/>
      <c r="E30" s="21">
        <f>SUM(E23:E29)</f>
        <v>18615</v>
      </c>
      <c r="F30" s="21"/>
      <c r="G30" s="21">
        <f>SUM(G23:G29)</f>
        <v>26061</v>
      </c>
      <c r="H30" s="21">
        <f>SUM(H23:H29)</f>
        <v>26061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66"/>
  <sheetViews>
    <sheetView tabSelected="1" workbookViewId="0">
      <selection activeCell="B57" sqref="B57"/>
    </sheetView>
  </sheetViews>
  <sheetFormatPr defaultRowHeight="15"/>
  <cols>
    <col min="1" max="1" width="4.5703125" customWidth="1"/>
    <col min="2" max="2" width="29.28515625" customWidth="1"/>
    <col min="3" max="3" width="6.7109375" customWidth="1"/>
    <col min="4" max="4" width="4.85546875" customWidth="1"/>
    <col min="5" max="5" width="8.5703125" customWidth="1"/>
    <col min="6" max="6" width="6.7109375" customWidth="1"/>
    <col min="7" max="7" width="11.7109375" customWidth="1"/>
    <col min="8" max="8" width="14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170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83" t="s">
        <v>169</v>
      </c>
      <c r="E3" s="76"/>
      <c r="F3" s="76"/>
      <c r="G3" s="76"/>
      <c r="H3" s="76"/>
    </row>
    <row r="4" spans="1:21" ht="15" customHeight="1">
      <c r="A4" s="1"/>
      <c r="B4" s="1"/>
      <c r="C4" s="1"/>
      <c r="D4" s="83" t="s">
        <v>137</v>
      </c>
      <c r="E4" s="76"/>
      <c r="F4" s="1"/>
      <c r="G4" s="1"/>
      <c r="H4" s="4" t="s">
        <v>165</v>
      </c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2</v>
      </c>
      <c r="E6" s="1"/>
      <c r="F6" s="1"/>
      <c r="G6" s="1"/>
      <c r="H6" s="4"/>
    </row>
    <row r="7" spans="1:21" ht="15" customHeight="1">
      <c r="A7" s="1"/>
      <c r="B7" s="1"/>
      <c r="C7" s="1"/>
      <c r="D7" s="83" t="s">
        <v>164</v>
      </c>
      <c r="E7" s="76"/>
      <c r="F7" s="76"/>
      <c r="G7" s="1"/>
      <c r="H7" s="5"/>
      <c r="I7" s="1"/>
      <c r="J7" s="1"/>
    </row>
    <row r="8" spans="1:21" ht="15" customHeight="1">
      <c r="A8" s="1"/>
      <c r="B8" s="1"/>
      <c r="C8" s="1"/>
      <c r="D8" s="1" t="s">
        <v>4</v>
      </c>
      <c r="E8" s="6"/>
      <c r="F8" s="7"/>
      <c r="G8" s="7"/>
    </row>
    <row r="9" spans="1:21" ht="15" customHeight="1">
      <c r="A9" s="1"/>
      <c r="B9" s="1"/>
      <c r="C9" s="1"/>
      <c r="D9" s="1"/>
      <c r="E9" s="8"/>
      <c r="F9" s="8"/>
      <c r="G9" s="8"/>
      <c r="H9" s="6"/>
      <c r="I9" s="7"/>
      <c r="J9" s="7"/>
    </row>
    <row r="10" spans="1:21" ht="15" customHeight="1">
      <c r="A10" s="1"/>
      <c r="B10" s="1"/>
      <c r="C10" s="1"/>
      <c r="D10" s="1"/>
      <c r="E10" s="8"/>
      <c r="F10" s="8"/>
      <c r="G10" s="8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77" t="s">
        <v>5</v>
      </c>
      <c r="B12" s="77"/>
      <c r="C12" s="77"/>
      <c r="D12" s="77"/>
      <c r="E12" s="77"/>
      <c r="F12" s="77"/>
      <c r="G12" s="77"/>
      <c r="H12" s="77"/>
    </row>
    <row r="13" spans="1:21" ht="15" customHeight="1">
      <c r="A13" s="1"/>
      <c r="B13" s="1"/>
      <c r="C13" s="9"/>
      <c r="D13" s="1"/>
      <c r="E13" s="8"/>
      <c r="F13" s="8"/>
      <c r="G13" s="8"/>
    </row>
    <row r="14" spans="1:21" ht="15" customHeight="1">
      <c r="A14" s="78" t="s">
        <v>157</v>
      </c>
      <c r="B14" s="78"/>
      <c r="C14" s="78"/>
      <c r="D14" s="78"/>
      <c r="E14" s="78"/>
      <c r="F14" s="78"/>
      <c r="G14" s="78"/>
      <c r="H14" s="78"/>
    </row>
    <row r="15" spans="1:21" ht="15" customHeight="1">
      <c r="A15" s="1"/>
      <c r="B15" s="1"/>
      <c r="C15" s="10"/>
      <c r="D15" s="10"/>
      <c r="E15" s="10"/>
      <c r="F15" s="10"/>
      <c r="G15" s="10"/>
    </row>
    <row r="16" spans="1:21" ht="18.75">
      <c r="A16" s="79" t="s">
        <v>159</v>
      </c>
      <c r="B16" s="80"/>
      <c r="C16" s="80"/>
      <c r="D16" s="80"/>
      <c r="E16" s="80"/>
      <c r="F16" s="80"/>
      <c r="G16" s="80"/>
      <c r="H16" s="80"/>
    </row>
    <row r="17" spans="1:8">
      <c r="A17" s="80" t="s">
        <v>6</v>
      </c>
      <c r="B17" s="80"/>
      <c r="C17" s="80"/>
      <c r="D17" s="80"/>
      <c r="E17" s="80"/>
      <c r="F17" s="80"/>
      <c r="G17" s="80"/>
      <c r="H17" s="80"/>
    </row>
    <row r="18" spans="1:8">
      <c r="A18" s="1"/>
      <c r="B18" s="1"/>
      <c r="C18" s="5"/>
      <c r="D18" s="5"/>
      <c r="E18" s="5"/>
      <c r="F18" s="5"/>
      <c r="G18" s="5"/>
    </row>
    <row r="19" spans="1:8">
      <c r="A19" s="81" t="s">
        <v>7</v>
      </c>
      <c r="B19" s="84" t="s">
        <v>8</v>
      </c>
      <c r="C19" s="81" t="s">
        <v>9</v>
      </c>
      <c r="D19" s="81" t="s">
        <v>10</v>
      </c>
      <c r="E19" s="81" t="s">
        <v>11</v>
      </c>
      <c r="F19" s="81" t="s">
        <v>12</v>
      </c>
      <c r="G19" s="81" t="s">
        <v>13</v>
      </c>
      <c r="H19" s="81" t="s">
        <v>14</v>
      </c>
    </row>
    <row r="20" spans="1:8" ht="63.75" customHeight="1">
      <c r="A20" s="81"/>
      <c r="B20" s="84"/>
      <c r="C20" s="81"/>
      <c r="D20" s="81"/>
      <c r="E20" s="81"/>
      <c r="F20" s="81"/>
      <c r="G20" s="81"/>
      <c r="H20" s="81"/>
    </row>
    <row r="21" spans="1:8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14</v>
      </c>
    </row>
    <row r="22" spans="1:8" ht="15.75">
      <c r="A22" s="35">
        <v>1</v>
      </c>
      <c r="B22" s="14" t="s">
        <v>137</v>
      </c>
      <c r="C22" s="36">
        <v>1</v>
      </c>
      <c r="D22" s="36">
        <v>16</v>
      </c>
      <c r="E22" s="44">
        <v>8194</v>
      </c>
      <c r="F22" s="37"/>
      <c r="G22" s="37">
        <f>E22*C22</f>
        <v>8194</v>
      </c>
      <c r="H22" s="37">
        <v>8194</v>
      </c>
    </row>
    <row r="23" spans="1:8" ht="15.75">
      <c r="A23" s="35">
        <v>2</v>
      </c>
      <c r="B23" s="14" t="s">
        <v>138</v>
      </c>
      <c r="C23" s="36">
        <v>0.5</v>
      </c>
      <c r="D23" s="36">
        <v>16</v>
      </c>
      <c r="E23" s="44">
        <v>8194</v>
      </c>
      <c r="F23" s="37"/>
      <c r="G23" s="37">
        <f t="shared" ref="G23:G30" si="0">E23*C23</f>
        <v>4097</v>
      </c>
      <c r="H23" s="37">
        <v>4097</v>
      </c>
    </row>
    <row r="24" spans="1:8" ht="15.75">
      <c r="A24" s="35">
        <v>3</v>
      </c>
      <c r="B24" s="14" t="s">
        <v>147</v>
      </c>
      <c r="C24" s="36">
        <v>1</v>
      </c>
      <c r="D24" s="36">
        <v>14</v>
      </c>
      <c r="E24" s="44">
        <v>7107</v>
      </c>
      <c r="F24" s="37"/>
      <c r="G24" s="37">
        <f t="shared" si="0"/>
        <v>7107</v>
      </c>
      <c r="H24" s="37">
        <v>7107</v>
      </c>
    </row>
    <row r="25" spans="1:8" ht="15.75">
      <c r="A25" s="35">
        <v>4</v>
      </c>
      <c r="B25" s="14" t="s">
        <v>139</v>
      </c>
      <c r="C25" s="36">
        <v>0.25</v>
      </c>
      <c r="D25" s="36">
        <v>14</v>
      </c>
      <c r="E25" s="44">
        <v>7107</v>
      </c>
      <c r="F25" s="37"/>
      <c r="G25" s="37">
        <f t="shared" si="0"/>
        <v>1776.75</v>
      </c>
      <c r="H25" s="37">
        <v>1776.75</v>
      </c>
    </row>
    <row r="26" spans="1:8" ht="15.75">
      <c r="A26" s="35"/>
      <c r="B26" s="14" t="s">
        <v>158</v>
      </c>
      <c r="C26" s="36">
        <v>1</v>
      </c>
      <c r="D26" s="36">
        <v>12</v>
      </c>
      <c r="E26" s="44">
        <v>6226</v>
      </c>
      <c r="F26" s="37"/>
      <c r="G26" s="37">
        <f t="shared" si="0"/>
        <v>6226</v>
      </c>
      <c r="H26" s="37">
        <v>6226</v>
      </c>
    </row>
    <row r="27" spans="1:8" ht="15.75">
      <c r="A27" s="35">
        <v>6</v>
      </c>
      <c r="B27" s="14" t="s">
        <v>144</v>
      </c>
      <c r="C27" s="36">
        <v>0.56000000000000005</v>
      </c>
      <c r="D27" s="36">
        <v>13</v>
      </c>
      <c r="E27" s="44">
        <v>6667</v>
      </c>
      <c r="F27" s="37"/>
      <c r="G27" s="37">
        <f t="shared" si="0"/>
        <v>3733.5200000000004</v>
      </c>
      <c r="H27" s="37">
        <v>3733.5200000000004</v>
      </c>
    </row>
    <row r="28" spans="1:8" ht="15.75">
      <c r="A28" s="35">
        <v>7</v>
      </c>
      <c r="B28" s="14" t="s">
        <v>145</v>
      </c>
      <c r="C28" s="36">
        <v>11.11</v>
      </c>
      <c r="D28" s="36">
        <v>14</v>
      </c>
      <c r="E28" s="44">
        <v>7107</v>
      </c>
      <c r="F28" s="37"/>
      <c r="G28" s="37">
        <f t="shared" si="0"/>
        <v>78958.76999999999</v>
      </c>
      <c r="H28" s="37">
        <v>78958.76999999999</v>
      </c>
    </row>
    <row r="29" spans="1:8" ht="15.75">
      <c r="A29" s="35">
        <v>8</v>
      </c>
      <c r="B29" s="14" t="s">
        <v>143</v>
      </c>
      <c r="C29" s="36">
        <v>2.72</v>
      </c>
      <c r="D29" s="36">
        <v>11</v>
      </c>
      <c r="E29" s="44">
        <v>5786</v>
      </c>
      <c r="F29" s="37"/>
      <c r="G29" s="37">
        <f t="shared" si="0"/>
        <v>15737.920000000002</v>
      </c>
      <c r="H29" s="37">
        <v>15737.920000000002</v>
      </c>
    </row>
    <row r="30" spans="1:8" ht="15.75">
      <c r="A30" s="35">
        <v>9</v>
      </c>
      <c r="B30" s="14" t="s">
        <v>143</v>
      </c>
      <c r="C30" s="36"/>
      <c r="D30" s="36">
        <v>10</v>
      </c>
      <c r="E30" s="44"/>
      <c r="F30" s="37"/>
      <c r="G30" s="37">
        <f t="shared" si="0"/>
        <v>0</v>
      </c>
      <c r="H30" s="37">
        <v>0</v>
      </c>
    </row>
    <row r="31" spans="1:8" ht="15.75">
      <c r="A31" s="35"/>
      <c r="B31" s="14" t="s">
        <v>21</v>
      </c>
      <c r="C31" s="36">
        <f>SUM(C22:C30)</f>
        <v>18.14</v>
      </c>
      <c r="D31" s="36"/>
      <c r="E31" s="36"/>
      <c r="F31" s="36"/>
      <c r="G31" s="37">
        <f>SUM(G22:G30)</f>
        <v>125830.95999999999</v>
      </c>
      <c r="H31" s="37">
        <v>125830.95999999999</v>
      </c>
    </row>
    <row r="32" spans="1:8" ht="15.75">
      <c r="A32" s="35"/>
      <c r="B32" s="14"/>
      <c r="C32" s="36"/>
      <c r="D32" s="36"/>
      <c r="E32" s="44"/>
      <c r="F32" s="37"/>
      <c r="G32" s="37" t="s">
        <v>22</v>
      </c>
      <c r="H32" s="39"/>
    </row>
    <row r="33" spans="1:13" ht="15.75">
      <c r="A33" s="35">
        <v>10</v>
      </c>
      <c r="B33" s="14" t="s">
        <v>151</v>
      </c>
      <c r="C33" s="36">
        <v>1.5</v>
      </c>
      <c r="D33" s="36">
        <v>11</v>
      </c>
      <c r="E33" s="44">
        <v>5786</v>
      </c>
      <c r="F33" s="37"/>
      <c r="G33" s="37">
        <f>E33*C33</f>
        <v>8679</v>
      </c>
      <c r="H33" s="37">
        <v>8679</v>
      </c>
    </row>
    <row r="34" spans="1:13" ht="15.75">
      <c r="A34" s="35">
        <v>11</v>
      </c>
      <c r="B34" s="14" t="s">
        <v>148</v>
      </c>
      <c r="C34" s="36">
        <v>0.25</v>
      </c>
      <c r="D34" s="36">
        <v>9</v>
      </c>
      <c r="E34" s="44">
        <v>5081</v>
      </c>
      <c r="F34" s="37"/>
      <c r="G34" s="37">
        <f t="shared" ref="G34:G37" si="1">E34*C34</f>
        <v>1270.25</v>
      </c>
      <c r="H34" s="37">
        <v>1270.25</v>
      </c>
    </row>
    <row r="35" spans="1:13" ht="15.75">
      <c r="A35" s="35">
        <v>12</v>
      </c>
      <c r="B35" s="14" t="s">
        <v>149</v>
      </c>
      <c r="C35" s="36">
        <v>0.5</v>
      </c>
      <c r="D35" s="36">
        <v>6</v>
      </c>
      <c r="E35" s="44">
        <v>3872</v>
      </c>
      <c r="F35" s="37"/>
      <c r="G35" s="37">
        <f t="shared" si="1"/>
        <v>1936</v>
      </c>
      <c r="H35" s="37">
        <v>1936</v>
      </c>
    </row>
    <row r="36" spans="1:13" ht="15.75">
      <c r="A36" s="35">
        <v>13</v>
      </c>
      <c r="B36" s="14" t="s">
        <v>139</v>
      </c>
      <c r="C36" s="36">
        <v>0.5</v>
      </c>
      <c r="D36" s="36">
        <v>14</v>
      </c>
      <c r="E36" s="44">
        <v>7107</v>
      </c>
      <c r="F36" s="37"/>
      <c r="G36" s="37">
        <f t="shared" si="1"/>
        <v>3553.5</v>
      </c>
      <c r="H36" s="37">
        <v>3553.5</v>
      </c>
    </row>
    <row r="37" spans="1:13" ht="15.75">
      <c r="A37" s="35"/>
      <c r="B37" s="14" t="s">
        <v>146</v>
      </c>
      <c r="C37" s="36">
        <v>0.5</v>
      </c>
      <c r="D37" s="36">
        <v>10</v>
      </c>
      <c r="E37" s="44">
        <v>4859</v>
      </c>
      <c r="F37" s="37"/>
      <c r="G37" s="37">
        <f t="shared" si="1"/>
        <v>2429.5</v>
      </c>
      <c r="H37" s="37">
        <v>2429.5</v>
      </c>
    </row>
    <row r="38" spans="1:13" ht="15.75">
      <c r="A38" s="35"/>
      <c r="B38" s="14" t="s">
        <v>21</v>
      </c>
      <c r="C38" s="37">
        <f>SUM(C33:C37)</f>
        <v>3.25</v>
      </c>
      <c r="D38" s="37"/>
      <c r="E38" s="37"/>
      <c r="F38" s="37"/>
      <c r="G38" s="37">
        <f>SUM(G33:G37)</f>
        <v>17868.25</v>
      </c>
      <c r="H38" s="39">
        <v>17868.25</v>
      </c>
    </row>
    <row r="39" spans="1:13" ht="15.75">
      <c r="A39" s="35"/>
      <c r="B39" s="14"/>
      <c r="C39" s="36"/>
      <c r="D39" s="36"/>
      <c r="E39" s="44"/>
      <c r="F39" s="37"/>
      <c r="G39" s="37"/>
      <c r="H39" s="39" t="s">
        <v>22</v>
      </c>
    </row>
    <row r="40" spans="1:13" ht="15.75">
      <c r="A40" s="48">
        <v>14</v>
      </c>
      <c r="B40" s="13" t="s">
        <v>65</v>
      </c>
      <c r="C40" s="14">
        <v>1</v>
      </c>
      <c r="D40" s="14">
        <v>8</v>
      </c>
      <c r="E40" s="45">
        <v>6000</v>
      </c>
      <c r="F40" s="38"/>
      <c r="G40" s="37">
        <f>E40*C40</f>
        <v>6000</v>
      </c>
      <c r="H40" s="39">
        <v>6000</v>
      </c>
    </row>
    <row r="41" spans="1:13" ht="31.5">
      <c r="A41" s="48">
        <v>15</v>
      </c>
      <c r="B41" s="13" t="s">
        <v>27</v>
      </c>
      <c r="C41" s="14">
        <v>1</v>
      </c>
      <c r="D41" s="14">
        <v>5</v>
      </c>
      <c r="E41" s="45">
        <v>6000</v>
      </c>
      <c r="F41" s="38"/>
      <c r="G41" s="37">
        <f t="shared" ref="G41:G48" si="2">E41*C41</f>
        <v>6000</v>
      </c>
      <c r="H41" s="39">
        <v>6000</v>
      </c>
    </row>
    <row r="42" spans="1:13" ht="31.5">
      <c r="A42" s="48">
        <v>16</v>
      </c>
      <c r="B42" s="13" t="s">
        <v>15</v>
      </c>
      <c r="C42" s="14">
        <v>3</v>
      </c>
      <c r="D42" s="14">
        <v>2</v>
      </c>
      <c r="E42" s="45">
        <v>6000</v>
      </c>
      <c r="F42" s="38"/>
      <c r="G42" s="37">
        <f t="shared" si="2"/>
        <v>18000</v>
      </c>
      <c r="H42" s="39">
        <v>18000</v>
      </c>
    </row>
    <row r="43" spans="1:13" ht="15.75">
      <c r="A43" s="48">
        <v>19</v>
      </c>
      <c r="B43" s="16" t="s">
        <v>18</v>
      </c>
      <c r="C43" s="14">
        <v>0.5</v>
      </c>
      <c r="D43" s="14">
        <v>5</v>
      </c>
      <c r="E43" s="45">
        <v>6000</v>
      </c>
      <c r="F43" s="38"/>
      <c r="G43" s="37">
        <f t="shared" si="2"/>
        <v>3000</v>
      </c>
      <c r="H43" s="39">
        <v>3000</v>
      </c>
    </row>
    <row r="44" spans="1:13" ht="15.75">
      <c r="A44" s="48">
        <v>20</v>
      </c>
      <c r="B44" s="14" t="s">
        <v>19</v>
      </c>
      <c r="C44" s="14">
        <v>4</v>
      </c>
      <c r="D44" s="14">
        <v>5</v>
      </c>
      <c r="E44" s="45">
        <v>6000</v>
      </c>
      <c r="F44" s="40"/>
      <c r="G44" s="37">
        <f t="shared" si="2"/>
        <v>24000</v>
      </c>
      <c r="H44" s="50">
        <v>24000</v>
      </c>
    </row>
    <row r="45" spans="1:13" ht="15.75">
      <c r="A45" s="48">
        <v>21</v>
      </c>
      <c r="B45" s="14" t="s">
        <v>118</v>
      </c>
      <c r="C45" s="14">
        <v>1</v>
      </c>
      <c r="D45" s="14">
        <v>6</v>
      </c>
      <c r="E45" s="45">
        <v>6000</v>
      </c>
      <c r="F45" s="40"/>
      <c r="G45" s="37">
        <f t="shared" si="2"/>
        <v>6000</v>
      </c>
      <c r="H45" s="50">
        <v>6000</v>
      </c>
    </row>
    <row r="46" spans="1:13" ht="15.75">
      <c r="A46" s="48">
        <v>22</v>
      </c>
      <c r="B46" s="14" t="s">
        <v>18</v>
      </c>
      <c r="C46" s="14">
        <v>1</v>
      </c>
      <c r="D46" s="14">
        <v>5</v>
      </c>
      <c r="E46" s="45">
        <v>6000</v>
      </c>
      <c r="F46" s="41"/>
      <c r="G46" s="37">
        <f t="shared" si="2"/>
        <v>6000</v>
      </c>
      <c r="H46" s="51">
        <v>6000</v>
      </c>
    </row>
    <row r="47" spans="1:13" ht="15.75">
      <c r="A47" s="48">
        <v>23</v>
      </c>
      <c r="B47" s="16" t="s">
        <v>119</v>
      </c>
      <c r="C47" s="14">
        <v>0.5</v>
      </c>
      <c r="D47" s="14">
        <v>1</v>
      </c>
      <c r="E47" s="45">
        <v>6000</v>
      </c>
      <c r="F47" s="43"/>
      <c r="G47" s="37">
        <f t="shared" si="2"/>
        <v>3000</v>
      </c>
      <c r="H47" s="51">
        <v>3000</v>
      </c>
    </row>
    <row r="48" spans="1:13" ht="15.75">
      <c r="A48" s="48">
        <v>24</v>
      </c>
      <c r="B48" s="16" t="s">
        <v>150</v>
      </c>
      <c r="C48" s="14">
        <v>0.25</v>
      </c>
      <c r="D48" s="14">
        <v>1</v>
      </c>
      <c r="E48" s="45">
        <v>6000</v>
      </c>
      <c r="F48" s="43"/>
      <c r="G48" s="37">
        <f t="shared" si="2"/>
        <v>1500</v>
      </c>
      <c r="H48" s="51">
        <v>1500</v>
      </c>
      <c r="M48" s="89"/>
    </row>
    <row r="49" spans="1:8" ht="15.75">
      <c r="A49" s="12"/>
      <c r="B49" s="16" t="s">
        <v>21</v>
      </c>
      <c r="C49" s="43">
        <f>SUM(C40:C48)</f>
        <v>12.25</v>
      </c>
      <c r="D49" s="16"/>
      <c r="E49" s="46"/>
      <c r="F49" s="43"/>
      <c r="G49" s="37">
        <f>SUM(G40:G48)</f>
        <v>73500</v>
      </c>
      <c r="H49" s="39">
        <v>73500</v>
      </c>
    </row>
    <row r="50" spans="1:8" ht="15.75">
      <c r="A50" s="12"/>
      <c r="B50" s="16"/>
      <c r="C50" s="16"/>
      <c r="D50" s="16"/>
      <c r="E50" s="46"/>
      <c r="F50" s="43"/>
      <c r="G50" s="42"/>
      <c r="H50" s="51"/>
    </row>
    <row r="51" spans="1:8" ht="15.75">
      <c r="A51" s="21"/>
      <c r="B51" s="16" t="s">
        <v>21</v>
      </c>
      <c r="C51" s="47">
        <f>SUM(C22:C49)-C31-C38-C49</f>
        <v>33.64</v>
      </c>
      <c r="D51" s="47"/>
      <c r="E51" s="47"/>
      <c r="F51" s="47"/>
      <c r="G51" s="47">
        <f>G31+G38+G49</f>
        <v>217199.21</v>
      </c>
      <c r="H51" s="47">
        <f>H31+H38+H49</f>
        <v>217199.21</v>
      </c>
    </row>
    <row r="52" spans="1:8">
      <c r="A52" s="22"/>
      <c r="B52" s="22"/>
      <c r="G52" t="s">
        <v>22</v>
      </c>
    </row>
    <row r="53" spans="1:8" s="24" customFormat="1" ht="15.75">
      <c r="A53" s="23"/>
      <c r="B53" s="23" t="s">
        <v>23</v>
      </c>
      <c r="G53" s="24" t="s">
        <v>22</v>
      </c>
      <c r="H53" s="49" t="s">
        <v>24</v>
      </c>
    </row>
    <row r="54" spans="1:8">
      <c r="B54" s="22" t="s">
        <v>25</v>
      </c>
      <c r="C54" s="22"/>
      <c r="D54" s="22"/>
      <c r="E54" s="22"/>
      <c r="F54" s="22"/>
      <c r="G54" s="22"/>
      <c r="H54" s="25"/>
    </row>
    <row r="55" spans="1:8">
      <c r="B55" s="22" t="s">
        <v>22</v>
      </c>
      <c r="C55" s="22"/>
      <c r="D55" s="22"/>
      <c r="E55" s="22"/>
      <c r="F55" s="22"/>
      <c r="G55" s="22"/>
      <c r="H55" s="25"/>
    </row>
    <row r="58" spans="1:8" ht="15.75">
      <c r="B58" s="26" t="s">
        <v>22</v>
      </c>
    </row>
    <row r="62" spans="1:8" ht="15.75">
      <c r="B62" s="27"/>
      <c r="C62" s="27" t="s">
        <v>22</v>
      </c>
      <c r="D62" s="27"/>
      <c r="E62" s="27"/>
      <c r="F62" s="27"/>
    </row>
    <row r="63" spans="1:8" ht="15.75">
      <c r="B63" s="27"/>
      <c r="C63" s="27"/>
      <c r="D63" s="27"/>
      <c r="E63" s="27"/>
      <c r="F63" s="27"/>
    </row>
    <row r="64" spans="1:8" ht="15.75">
      <c r="B64" s="27"/>
      <c r="C64" s="27" t="s">
        <v>22</v>
      </c>
      <c r="D64" s="27"/>
      <c r="E64" s="27"/>
      <c r="F64" s="27"/>
    </row>
    <row r="65" spans="2:6" ht="15.75">
      <c r="B65" s="27"/>
      <c r="C65" s="27"/>
      <c r="D65" s="27"/>
      <c r="E65" s="27"/>
      <c r="F65" s="27"/>
    </row>
    <row r="66" spans="2:6" ht="15.75">
      <c r="B66" s="28" t="s">
        <v>22</v>
      </c>
      <c r="C66" s="27"/>
      <c r="D66" s="27"/>
      <c r="E66" s="27"/>
      <c r="F66" s="27"/>
    </row>
  </sheetData>
  <mergeCells count="16">
    <mergeCell ref="D2:H2"/>
    <mergeCell ref="A12:H12"/>
    <mergeCell ref="A14:H14"/>
    <mergeCell ref="A16:H16"/>
    <mergeCell ref="C19:C20"/>
    <mergeCell ref="D19:D20"/>
    <mergeCell ref="E19:E20"/>
    <mergeCell ref="A17:H17"/>
    <mergeCell ref="F19:F20"/>
    <mergeCell ref="G19:G20"/>
    <mergeCell ref="H19:H20"/>
    <mergeCell ref="A19:A20"/>
    <mergeCell ref="B19:B20"/>
    <mergeCell ref="D7:F7"/>
    <mergeCell ref="D4:E4"/>
    <mergeCell ref="D3:H3"/>
  </mergeCells>
  <phoneticPr fontId="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7" sqref="A17:H17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69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43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38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70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39" customHeight="1">
      <c r="A17" s="85" t="s">
        <v>112</v>
      </c>
      <c r="B17" s="85"/>
      <c r="C17" s="85"/>
      <c r="D17" s="85"/>
      <c r="E17" s="85"/>
      <c r="F17" s="85"/>
      <c r="G17" s="85"/>
      <c r="H17" s="85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0.75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0.5</v>
      </c>
      <c r="D23" s="14">
        <v>2</v>
      </c>
      <c r="E23" s="14">
        <v>3723</v>
      </c>
      <c r="F23" s="14"/>
      <c r="G23" s="14">
        <f>C23*E23</f>
        <v>1861.5</v>
      </c>
      <c r="H23" s="15">
        <f>G23</f>
        <v>1861.5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6" t="s">
        <v>20</v>
      </c>
      <c r="C27" s="14">
        <v>1</v>
      </c>
      <c r="D27" s="14">
        <v>5</v>
      </c>
      <c r="E27" s="14">
        <v>3723</v>
      </c>
      <c r="F27" s="20"/>
      <c r="G27" s="18">
        <f>C27*E27</f>
        <v>3723</v>
      </c>
      <c r="H27" s="19">
        <f>G27</f>
        <v>3723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3.5</v>
      </c>
      <c r="D30" s="21"/>
      <c r="E30" s="21">
        <f>SUM(E23:E29)</f>
        <v>18615</v>
      </c>
      <c r="F30" s="21"/>
      <c r="G30" s="21">
        <f>SUM(G23:G29)</f>
        <v>13030.5</v>
      </c>
      <c r="H30" s="21">
        <f>SUM(H23:H29)</f>
        <v>13030.5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8" sqref="A18:H18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71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72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73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113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0.75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1.25</v>
      </c>
      <c r="D23" s="14">
        <v>2</v>
      </c>
      <c r="E23" s="14">
        <v>3723</v>
      </c>
      <c r="F23" s="14"/>
      <c r="G23" s="14">
        <f>C23*E23</f>
        <v>4653.75</v>
      </c>
      <c r="H23" s="15">
        <f>G23</f>
        <v>4653.75</v>
      </c>
    </row>
    <row r="24" spans="1:8" ht="15.75">
      <c r="A24" s="12">
        <v>2</v>
      </c>
      <c r="B24" s="14" t="s">
        <v>16</v>
      </c>
      <c r="C24" s="14">
        <v>1</v>
      </c>
      <c r="D24" s="14">
        <v>1</v>
      </c>
      <c r="E24" s="14">
        <v>3723</v>
      </c>
      <c r="F24" s="14"/>
      <c r="G24" s="14">
        <f>C24*E24</f>
        <v>3723</v>
      </c>
      <c r="H24" s="15">
        <f>G24</f>
        <v>3723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6" t="s">
        <v>20</v>
      </c>
      <c r="C27" s="14">
        <v>0.5</v>
      </c>
      <c r="D27" s="14">
        <v>5</v>
      </c>
      <c r="E27" s="14">
        <v>3723</v>
      </c>
      <c r="F27" s="20"/>
      <c r="G27" s="18">
        <f>C27*E27</f>
        <v>1861.5</v>
      </c>
      <c r="H27" s="19">
        <f>G27</f>
        <v>1861.5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4.25</v>
      </c>
      <c r="D30" s="21"/>
      <c r="E30" s="21">
        <f>SUM(E23:E29)</f>
        <v>18615</v>
      </c>
      <c r="F30" s="21"/>
      <c r="G30" s="21">
        <f>SUM(G23:G29)</f>
        <v>15822.75</v>
      </c>
      <c r="H30" s="21">
        <f>SUM(H23:H29)</f>
        <v>15822.75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7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75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76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77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74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0.75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27</v>
      </c>
      <c r="C23" s="14">
        <v>1</v>
      </c>
      <c r="D23" s="14">
        <v>5</v>
      </c>
      <c r="E23" s="14">
        <v>3723</v>
      </c>
      <c r="F23" s="14"/>
      <c r="G23" s="14">
        <f t="shared" ref="G23:G29" si="0">C23*E23</f>
        <v>3723</v>
      </c>
      <c r="H23" s="15">
        <f t="shared" ref="H23:H29" si="1">G23</f>
        <v>3723</v>
      </c>
    </row>
    <row r="24" spans="1:8" ht="31.5">
      <c r="A24" s="12">
        <v>2</v>
      </c>
      <c r="B24" s="13" t="s">
        <v>15</v>
      </c>
      <c r="C24" s="14">
        <v>2</v>
      </c>
      <c r="D24" s="14">
        <v>2</v>
      </c>
      <c r="E24" s="14">
        <v>3723</v>
      </c>
      <c r="F24" s="14"/>
      <c r="G24" s="14">
        <f t="shared" si="0"/>
        <v>7446</v>
      </c>
      <c r="H24" s="15">
        <f t="shared" si="1"/>
        <v>7446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 t="shared" si="0"/>
        <v>3723</v>
      </c>
      <c r="H25" s="15">
        <f t="shared" si="1"/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3</v>
      </c>
      <c r="D28" s="14">
        <v>5</v>
      </c>
      <c r="E28" s="14">
        <v>3723</v>
      </c>
      <c r="F28" s="17"/>
      <c r="G28" s="18">
        <f>C28*E28</f>
        <v>11169</v>
      </c>
      <c r="H28" s="19">
        <f>G28</f>
        <v>11169</v>
      </c>
    </row>
    <row r="29" spans="1:8" ht="15.75">
      <c r="A29" s="12">
        <v>7</v>
      </c>
      <c r="B29" s="16" t="s">
        <v>20</v>
      </c>
      <c r="C29" s="14">
        <v>0.5</v>
      </c>
      <c r="D29" s="14">
        <v>5</v>
      </c>
      <c r="E29" s="14">
        <v>3723</v>
      </c>
      <c r="F29" s="20"/>
      <c r="G29" s="18">
        <f t="shared" si="0"/>
        <v>1861.5</v>
      </c>
      <c r="H29" s="19">
        <f t="shared" si="1"/>
        <v>1861.5</v>
      </c>
    </row>
    <row r="30" spans="1:8">
      <c r="A30" s="20"/>
      <c r="B30" s="20"/>
      <c r="C30" s="20"/>
      <c r="D30" s="20"/>
      <c r="E30" s="20"/>
      <c r="F30" s="20"/>
      <c r="G30" s="18"/>
      <c r="H30" s="19"/>
    </row>
    <row r="31" spans="1:8">
      <c r="A31" s="20"/>
      <c r="B31" s="20"/>
      <c r="C31" s="20"/>
      <c r="D31" s="20"/>
      <c r="E31" s="20"/>
      <c r="F31" s="20"/>
      <c r="G31" s="18"/>
      <c r="H31" s="19"/>
    </row>
    <row r="32" spans="1:8" ht="15.75">
      <c r="A32" s="21"/>
      <c r="B32" s="16" t="s">
        <v>21</v>
      </c>
      <c r="C32" s="21">
        <f>SUM(C23:C31)</f>
        <v>9</v>
      </c>
      <c r="D32" s="21"/>
      <c r="E32" s="21">
        <f>SUM(E23:E31)</f>
        <v>26061</v>
      </c>
      <c r="F32" s="21"/>
      <c r="G32" s="21">
        <f>SUM(G23:G31)</f>
        <v>33507</v>
      </c>
      <c r="H32" s="21">
        <f>SUM(H23:H31)</f>
        <v>33507</v>
      </c>
    </row>
    <row r="33" spans="1:8">
      <c r="A33" s="22"/>
      <c r="B33" s="22"/>
      <c r="G33" t="s">
        <v>22</v>
      </c>
    </row>
    <row r="34" spans="1:8" s="24" customFormat="1" ht="15.75">
      <c r="A34" s="23"/>
      <c r="B34" s="23" t="s">
        <v>23</v>
      </c>
      <c r="G34" s="24" t="s">
        <v>22</v>
      </c>
      <c r="H34" s="24" t="s">
        <v>24</v>
      </c>
    </row>
    <row r="35" spans="1:8">
      <c r="B35" s="22" t="s">
        <v>25</v>
      </c>
      <c r="C35" s="22"/>
      <c r="D35" s="22"/>
      <c r="E35" s="22"/>
      <c r="F35" s="22"/>
      <c r="G35" s="22"/>
      <c r="H35" s="25"/>
    </row>
    <row r="36" spans="1:8">
      <c r="B36" s="22" t="s">
        <v>22</v>
      </c>
      <c r="C36" s="22"/>
      <c r="D36" s="22"/>
      <c r="E36" s="22"/>
      <c r="F36" s="22"/>
      <c r="G36" s="22"/>
      <c r="H36" s="25"/>
    </row>
    <row r="39" spans="1:8" ht="15.75">
      <c r="B39" s="26" t="s">
        <v>22</v>
      </c>
    </row>
    <row r="43" spans="1:8" ht="15.75">
      <c r="B43" s="27"/>
      <c r="C43" s="27" t="s">
        <v>22</v>
      </c>
      <c r="D43" s="27"/>
      <c r="E43" s="27"/>
      <c r="F43" s="27"/>
    </row>
    <row r="44" spans="1:8" ht="15.75">
      <c r="B44" s="27"/>
      <c r="C44" s="27"/>
      <c r="D44" s="27"/>
      <c r="E44" s="27"/>
      <c r="F44" s="27"/>
    </row>
    <row r="45" spans="1:8" ht="15.75">
      <c r="B45" s="27"/>
      <c r="C45" s="27" t="s">
        <v>22</v>
      </c>
      <c r="D45" s="27"/>
      <c r="E45" s="27"/>
      <c r="F45" s="27"/>
    </row>
    <row r="46" spans="1:8" ht="15.75">
      <c r="B46" s="27"/>
      <c r="C46" s="27"/>
      <c r="D46" s="27"/>
      <c r="E46" s="27"/>
      <c r="F46" s="27"/>
    </row>
    <row r="47" spans="1:8" ht="15.75">
      <c r="B47" s="28" t="s">
        <v>22</v>
      </c>
      <c r="C47" s="27"/>
      <c r="D47" s="27"/>
      <c r="E47" s="27"/>
      <c r="F47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5"/>
  <sheetViews>
    <sheetView topLeftCell="A4" workbookViewId="0">
      <selection activeCell="G11" sqref="G11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34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35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134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135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50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0"/>
      <c r="B16" s="10"/>
      <c r="C16" s="10"/>
      <c r="D16" s="10"/>
      <c r="E16" s="10"/>
      <c r="F16" s="10"/>
      <c r="G16" s="10"/>
      <c r="H16" s="10"/>
    </row>
    <row r="17" spans="1:8" ht="15" customHeight="1">
      <c r="A17" s="1"/>
      <c r="B17" s="79" t="s">
        <v>136</v>
      </c>
      <c r="C17" s="87"/>
      <c r="D17" s="87"/>
      <c r="E17" s="87"/>
      <c r="F17" s="87"/>
      <c r="G17" s="87"/>
      <c r="H17" s="87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0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</v>
      </c>
      <c r="D23" s="14">
        <v>2</v>
      </c>
      <c r="E23" s="14">
        <v>3723</v>
      </c>
      <c r="F23" s="14"/>
      <c r="G23" s="14">
        <f>C23*E23</f>
        <v>3723</v>
      </c>
      <c r="H23" s="15">
        <f>G23</f>
        <v>3723</v>
      </c>
    </row>
    <row r="24" spans="1:8" ht="15.75">
      <c r="A24" s="12">
        <v>2</v>
      </c>
      <c r="B24" s="14" t="s">
        <v>16</v>
      </c>
      <c r="C24" s="14">
        <v>2</v>
      </c>
      <c r="D24" s="14">
        <v>1</v>
      </c>
      <c r="E24" s="14">
        <v>3723</v>
      </c>
      <c r="F24" s="14"/>
      <c r="G24" s="14">
        <f>C24*E24</f>
        <v>7446</v>
      </c>
      <c r="H24" s="15">
        <f>G24</f>
        <v>7446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2</v>
      </c>
      <c r="D27" s="14">
        <v>5</v>
      </c>
      <c r="E27" s="14">
        <v>3723</v>
      </c>
      <c r="F27" s="17"/>
      <c r="G27" s="18">
        <f>C27*E27</f>
        <v>7446</v>
      </c>
      <c r="H27" s="19">
        <f>G27</f>
        <v>7446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6.5</v>
      </c>
      <c r="D30" s="21"/>
      <c r="E30" s="21">
        <f>SUM(E23:E29)</f>
        <v>18615</v>
      </c>
      <c r="F30" s="21"/>
      <c r="G30" s="21">
        <f>SUM(G23:G29)</f>
        <v>24199.5</v>
      </c>
      <c r="H30" s="21">
        <f>SUM(H23:H29)</f>
        <v>24199.5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B17:H17"/>
    <mergeCell ref="D2:H2"/>
    <mergeCell ref="A13:H13"/>
    <mergeCell ref="A15:H15"/>
    <mergeCell ref="A18:H18"/>
    <mergeCell ref="F20:F21"/>
    <mergeCell ref="G20:G21"/>
    <mergeCell ref="H20:H21"/>
    <mergeCell ref="A20:A21"/>
    <mergeCell ref="B20:B21"/>
    <mergeCell ref="C20:C21"/>
    <mergeCell ref="D20:D21"/>
    <mergeCell ref="E20:E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topLeftCell="A16" workbookViewId="0">
      <selection activeCell="B9" sqref="B9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132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133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28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26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3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27</v>
      </c>
      <c r="C23" s="14">
        <v>0.5</v>
      </c>
      <c r="D23" s="14">
        <v>5</v>
      </c>
      <c r="E23" s="14">
        <v>3723</v>
      </c>
      <c r="F23" s="14"/>
      <c r="G23" s="14">
        <f t="shared" ref="G23:G35" si="0">C23*E23</f>
        <v>1861.5</v>
      </c>
      <c r="H23" s="15">
        <f t="shared" ref="H23:H35" si="1">G23</f>
        <v>1861.5</v>
      </c>
    </row>
    <row r="24" spans="1:8" ht="31.5">
      <c r="A24" s="12">
        <v>2</v>
      </c>
      <c r="B24" s="13" t="s">
        <v>15</v>
      </c>
      <c r="C24" s="14">
        <v>2</v>
      </c>
      <c r="D24" s="14">
        <v>2</v>
      </c>
      <c r="E24" s="14">
        <v>3723</v>
      </c>
      <c r="F24" s="14"/>
      <c r="G24" s="14">
        <f t="shared" si="0"/>
        <v>7446</v>
      </c>
      <c r="H24" s="15">
        <f t="shared" si="1"/>
        <v>7446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 t="shared" si="0"/>
        <v>3723</v>
      </c>
      <c r="H25" s="15">
        <f t="shared" si="1"/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3</v>
      </c>
      <c r="D28" s="14">
        <v>5</v>
      </c>
      <c r="E28" s="14">
        <v>3723</v>
      </c>
      <c r="F28" s="17"/>
      <c r="G28" s="18">
        <f>C28*E28</f>
        <v>11169</v>
      </c>
      <c r="H28" s="19">
        <f>G28</f>
        <v>11169</v>
      </c>
    </row>
    <row r="29" spans="1:8" ht="15.75">
      <c r="A29" s="12">
        <v>7</v>
      </c>
      <c r="B29" s="16" t="s">
        <v>20</v>
      </c>
      <c r="C29" s="14">
        <v>0.5</v>
      </c>
      <c r="D29" s="14">
        <v>5</v>
      </c>
      <c r="E29" s="14">
        <v>3723</v>
      </c>
      <c r="F29" s="20"/>
      <c r="G29" s="18">
        <f t="shared" si="0"/>
        <v>1861.5</v>
      </c>
      <c r="H29" s="19">
        <f t="shared" si="1"/>
        <v>1861.5</v>
      </c>
    </row>
    <row r="30" spans="1:8" ht="15.75">
      <c r="A30" s="31">
        <v>5</v>
      </c>
      <c r="B30" s="32" t="s">
        <v>118</v>
      </c>
      <c r="C30" s="32">
        <v>1</v>
      </c>
      <c r="D30" s="32">
        <v>6</v>
      </c>
      <c r="E30" s="32">
        <v>3723</v>
      </c>
      <c r="F30" s="31"/>
      <c r="G30" s="32">
        <f t="shared" si="0"/>
        <v>3723</v>
      </c>
      <c r="H30" s="32">
        <f t="shared" si="1"/>
        <v>3723</v>
      </c>
    </row>
    <row r="31" spans="1:8" ht="15.75">
      <c r="A31" s="31">
        <v>6</v>
      </c>
      <c r="B31" s="32" t="s">
        <v>18</v>
      </c>
      <c r="C31" s="32">
        <v>1</v>
      </c>
      <c r="D31" s="32">
        <v>5</v>
      </c>
      <c r="E31" s="32">
        <v>3723</v>
      </c>
      <c r="F31" s="31"/>
      <c r="G31" s="32">
        <f t="shared" si="0"/>
        <v>3723</v>
      </c>
      <c r="H31" s="32">
        <f t="shared" si="1"/>
        <v>3723</v>
      </c>
    </row>
    <row r="32" spans="1:8" ht="15.75">
      <c r="A32" s="31">
        <v>7</v>
      </c>
      <c r="B32" s="32" t="s">
        <v>65</v>
      </c>
      <c r="C32" s="32">
        <v>0.5</v>
      </c>
      <c r="D32" s="32">
        <v>8</v>
      </c>
      <c r="E32" s="32">
        <v>3723</v>
      </c>
      <c r="F32" s="31"/>
      <c r="G32" s="32">
        <f t="shared" si="0"/>
        <v>1861.5</v>
      </c>
      <c r="H32" s="32">
        <f t="shared" si="1"/>
        <v>1861.5</v>
      </c>
    </row>
    <row r="33" spans="1:8" ht="15.75">
      <c r="A33" s="31">
        <v>8</v>
      </c>
      <c r="B33" s="32" t="s">
        <v>121</v>
      </c>
      <c r="C33" s="32">
        <v>0.5</v>
      </c>
      <c r="D33" s="32">
        <v>5</v>
      </c>
      <c r="E33" s="32">
        <v>3723</v>
      </c>
      <c r="F33" s="31"/>
      <c r="G33" s="32">
        <f t="shared" si="0"/>
        <v>1861.5</v>
      </c>
      <c r="H33" s="32">
        <f t="shared" si="1"/>
        <v>1861.5</v>
      </c>
    </row>
    <row r="34" spans="1:8" ht="15.75">
      <c r="A34" s="31">
        <v>9</v>
      </c>
      <c r="B34" s="32" t="s">
        <v>119</v>
      </c>
      <c r="C34" s="32">
        <v>0.5</v>
      </c>
      <c r="D34" s="32">
        <v>1</v>
      </c>
      <c r="E34" s="32">
        <v>3723</v>
      </c>
      <c r="F34" s="32"/>
      <c r="G34" s="32">
        <f t="shared" si="0"/>
        <v>1861.5</v>
      </c>
      <c r="H34" s="32">
        <f t="shared" si="1"/>
        <v>1861.5</v>
      </c>
    </row>
    <row r="35" spans="1:8" ht="15.75">
      <c r="A35" s="31">
        <v>10</v>
      </c>
      <c r="B35" s="32" t="s">
        <v>120</v>
      </c>
      <c r="C35" s="32">
        <v>0.25</v>
      </c>
      <c r="D35" s="32">
        <v>1</v>
      </c>
      <c r="E35" s="32">
        <v>3723</v>
      </c>
      <c r="F35" s="32"/>
      <c r="G35" s="32">
        <f t="shared" si="0"/>
        <v>930.75</v>
      </c>
      <c r="H35" s="32">
        <f t="shared" si="1"/>
        <v>930.75</v>
      </c>
    </row>
    <row r="36" spans="1:8" ht="15.75">
      <c r="A36" s="21"/>
      <c r="B36" s="16" t="s">
        <v>21</v>
      </c>
      <c r="C36" s="21">
        <f>SUM(C23:C35)</f>
        <v>12.25</v>
      </c>
      <c r="D36" s="21"/>
      <c r="E36" s="21">
        <f>SUM(E23:E35)</f>
        <v>48399</v>
      </c>
      <c r="F36" s="21"/>
      <c r="G36" s="21">
        <f>SUM(G23:G35)</f>
        <v>45606.75</v>
      </c>
      <c r="H36" s="21">
        <f>SUM(H23:H35)</f>
        <v>45606.75</v>
      </c>
    </row>
    <row r="37" spans="1:8">
      <c r="A37" s="22"/>
      <c r="B37" s="22"/>
      <c r="G37" t="s">
        <v>22</v>
      </c>
    </row>
    <row r="38" spans="1:8" s="24" customFormat="1" ht="15.75">
      <c r="A38" s="23"/>
      <c r="B38" s="23" t="s">
        <v>23</v>
      </c>
      <c r="G38" s="24" t="s">
        <v>22</v>
      </c>
      <c r="H38" s="24" t="s">
        <v>24</v>
      </c>
    </row>
    <row r="39" spans="1:8">
      <c r="B39" s="22" t="s">
        <v>25</v>
      </c>
      <c r="C39" s="22"/>
      <c r="D39" s="22"/>
      <c r="E39" s="22"/>
      <c r="F39" s="22"/>
      <c r="G39" s="22"/>
      <c r="H39" s="25"/>
    </row>
    <row r="40" spans="1:8">
      <c r="B40" s="22" t="s">
        <v>22</v>
      </c>
      <c r="C40" s="22"/>
      <c r="D40" s="22"/>
      <c r="E40" s="22"/>
      <c r="F40" s="22"/>
      <c r="G40" s="22"/>
      <c r="H40" s="25"/>
    </row>
    <row r="43" spans="1:8" ht="15.75">
      <c r="B43" s="26" t="s">
        <v>22</v>
      </c>
    </row>
    <row r="47" spans="1:8" ht="15.75">
      <c r="B47" s="27"/>
      <c r="C47" s="27" t="s">
        <v>22</v>
      </c>
      <c r="D47" s="27"/>
      <c r="E47" s="27"/>
      <c r="F47" s="27"/>
    </row>
    <row r="48" spans="1:8" ht="15.75">
      <c r="B48" s="27"/>
      <c r="C48" s="27"/>
      <c r="D48" s="27"/>
      <c r="E48" s="27"/>
      <c r="F48" s="27"/>
    </row>
    <row r="49" spans="2:6" ht="15.75">
      <c r="B49" s="27"/>
      <c r="C49" s="27" t="s">
        <v>22</v>
      </c>
      <c r="D49" s="27"/>
      <c r="E49" s="27"/>
      <c r="F49" s="27"/>
    </row>
    <row r="50" spans="2:6" ht="15.75">
      <c r="B50" s="27"/>
      <c r="C50" s="27"/>
      <c r="D50" s="27"/>
      <c r="E50" s="27"/>
      <c r="F50" s="27"/>
    </row>
    <row r="51" spans="2:6" ht="15.75">
      <c r="B51" s="28" t="s">
        <v>22</v>
      </c>
      <c r="C51" s="27"/>
      <c r="D51" s="27"/>
      <c r="E51" s="27"/>
      <c r="F51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34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35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45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78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0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</v>
      </c>
      <c r="D23" s="14">
        <v>2</v>
      </c>
      <c r="E23" s="14">
        <v>3723</v>
      </c>
      <c r="F23" s="14"/>
      <c r="G23" s="14">
        <f>C23*E23</f>
        <v>3723</v>
      </c>
      <c r="H23" s="15">
        <f>G23</f>
        <v>3723</v>
      </c>
    </row>
    <row r="24" spans="1:8" ht="15.75">
      <c r="A24" s="12">
        <v>2</v>
      </c>
      <c r="B24" s="14" t="s">
        <v>16</v>
      </c>
      <c r="C24" s="14">
        <v>1</v>
      </c>
      <c r="D24" s="14">
        <v>1</v>
      </c>
      <c r="E24" s="14">
        <v>3723</v>
      </c>
      <c r="F24" s="14"/>
      <c r="G24" s="14">
        <f>C24*E24</f>
        <v>3723</v>
      </c>
      <c r="H24" s="15">
        <f>G24</f>
        <v>3723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3</v>
      </c>
      <c r="D27" s="14">
        <v>5</v>
      </c>
      <c r="E27" s="14">
        <v>3723</v>
      </c>
      <c r="F27" s="17"/>
      <c r="G27" s="18">
        <f>C27*E27</f>
        <v>11169</v>
      </c>
      <c r="H27" s="19">
        <f>G27</f>
        <v>11169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6.5</v>
      </c>
      <c r="D30" s="21"/>
      <c r="E30" s="21">
        <f>SUM(E23:E29)</f>
        <v>18615</v>
      </c>
      <c r="F30" s="21"/>
      <c r="G30" s="21">
        <f>SUM(G23:G29)</f>
        <v>24199.5</v>
      </c>
      <c r="H30" s="21">
        <f>SUM(H23:H29)</f>
        <v>24199.5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4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80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81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82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79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0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2.5</v>
      </c>
      <c r="D23" s="14">
        <v>2</v>
      </c>
      <c r="E23" s="14">
        <v>3723</v>
      </c>
      <c r="F23" s="14"/>
      <c r="G23" s="14">
        <f>C23*E23</f>
        <v>9307.5</v>
      </c>
      <c r="H23" s="15">
        <f>G23</f>
        <v>9307.5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>
      <c r="A27" s="20"/>
      <c r="B27" s="20"/>
      <c r="C27" s="20"/>
      <c r="D27" s="20"/>
      <c r="E27" s="20"/>
      <c r="F27" s="20"/>
      <c r="G27" s="18"/>
      <c r="H27" s="19"/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 ht="15.75">
      <c r="A29" s="21"/>
      <c r="B29" s="16" t="s">
        <v>21</v>
      </c>
      <c r="C29" s="21">
        <f>SUM(C23:C28)</f>
        <v>4.5</v>
      </c>
      <c r="D29" s="21"/>
      <c r="E29" s="21">
        <f>SUM(E23:E28)</f>
        <v>14892</v>
      </c>
      <c r="F29" s="21"/>
      <c r="G29" s="21">
        <f>SUM(G23:G28)</f>
        <v>16753.5</v>
      </c>
      <c r="H29" s="21">
        <f>SUM(H23:H28)</f>
        <v>16753.5</v>
      </c>
    </row>
    <row r="30" spans="1:8">
      <c r="A30" s="22"/>
      <c r="B30" s="22"/>
      <c r="G30" t="s">
        <v>22</v>
      </c>
    </row>
    <row r="31" spans="1:8" s="24" customFormat="1" ht="15.75">
      <c r="A31" s="23"/>
      <c r="B31" s="23" t="s">
        <v>23</v>
      </c>
      <c r="G31" s="24" t="s">
        <v>22</v>
      </c>
      <c r="H31" s="24" t="s">
        <v>24</v>
      </c>
    </row>
    <row r="32" spans="1:8">
      <c r="B32" s="22" t="s">
        <v>25</v>
      </c>
      <c r="C32" s="22"/>
      <c r="D32" s="22"/>
      <c r="E32" s="22"/>
      <c r="F32" s="22"/>
      <c r="G32" s="22"/>
      <c r="H32" s="25"/>
    </row>
    <row r="33" spans="2:8">
      <c r="B33" s="22" t="s">
        <v>22</v>
      </c>
      <c r="C33" s="22"/>
      <c r="D33" s="22"/>
      <c r="E33" s="22"/>
      <c r="F33" s="22"/>
      <c r="G33" s="22"/>
      <c r="H33" s="25"/>
    </row>
    <row r="36" spans="2:8" ht="15.75">
      <c r="B36" s="26" t="s">
        <v>22</v>
      </c>
    </row>
    <row r="40" spans="2:8" ht="15.75">
      <c r="B40" s="27"/>
      <c r="C40" s="27" t="s">
        <v>22</v>
      </c>
      <c r="D40" s="27"/>
      <c r="E40" s="27"/>
      <c r="F40" s="27"/>
    </row>
    <row r="41" spans="2:8" ht="15.75">
      <c r="B41" s="27"/>
      <c r="C41" s="27"/>
      <c r="D41" s="27"/>
      <c r="E41" s="27"/>
      <c r="F41" s="27"/>
    </row>
    <row r="42" spans="2:8" ht="15.75">
      <c r="B42" s="27"/>
      <c r="C42" s="27" t="s">
        <v>22</v>
      </c>
      <c r="D42" s="27"/>
      <c r="E42" s="27"/>
      <c r="F42" s="27"/>
    </row>
    <row r="43" spans="2:8" ht="15.75">
      <c r="B43" s="27"/>
      <c r="C43" s="27"/>
      <c r="D43" s="27"/>
      <c r="E43" s="27"/>
      <c r="F43" s="27"/>
    </row>
    <row r="44" spans="2:8" ht="15.75">
      <c r="B44" s="28" t="s">
        <v>22</v>
      </c>
      <c r="C44" s="27"/>
      <c r="D44" s="27"/>
      <c r="E44" s="27"/>
      <c r="F44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84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85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86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83</v>
      </c>
      <c r="B17" s="79"/>
      <c r="C17" s="79"/>
      <c r="D17" s="79"/>
      <c r="E17" s="79"/>
      <c r="F17" s="79"/>
      <c r="G17" s="79"/>
      <c r="H17" s="79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3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1.25</v>
      </c>
      <c r="D23" s="14">
        <v>2</v>
      </c>
      <c r="E23" s="14">
        <v>3723</v>
      </c>
      <c r="F23" s="14"/>
      <c r="G23" s="14">
        <f>C23*E23</f>
        <v>4653.75</v>
      </c>
      <c r="H23" s="15">
        <f>G23</f>
        <v>4653.75</v>
      </c>
    </row>
    <row r="24" spans="1:8" ht="15.75">
      <c r="A24" s="12">
        <v>2</v>
      </c>
      <c r="B24" s="14" t="s">
        <v>16</v>
      </c>
      <c r="C24" s="14">
        <v>1</v>
      </c>
      <c r="D24" s="14">
        <v>1</v>
      </c>
      <c r="E24" s="14">
        <v>3723</v>
      </c>
      <c r="F24" s="14"/>
      <c r="G24" s="14">
        <f>C24*E24</f>
        <v>3723</v>
      </c>
      <c r="H24" s="15">
        <f>G24</f>
        <v>3723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20</v>
      </c>
      <c r="C27" s="14">
        <v>1.25</v>
      </c>
      <c r="D27" s="14">
        <v>5</v>
      </c>
      <c r="E27" s="14">
        <v>3723</v>
      </c>
      <c r="F27" s="17"/>
      <c r="G27" s="18">
        <f>C27*E27</f>
        <v>4653.75</v>
      </c>
      <c r="H27" s="19">
        <f>G27</f>
        <v>4653.75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5</v>
      </c>
      <c r="D30" s="21"/>
      <c r="E30" s="21">
        <f>SUM(E23:E29)</f>
        <v>18615</v>
      </c>
      <c r="F30" s="21"/>
      <c r="G30" s="21">
        <f>SUM(G23:G29)</f>
        <v>18615</v>
      </c>
      <c r="H30" s="21">
        <f>SUM(H23:H29)</f>
        <v>18615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6"/>
  <sheetViews>
    <sheetView topLeftCell="A10"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88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89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90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87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3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27</v>
      </c>
      <c r="C23" s="14">
        <v>0.5</v>
      </c>
      <c r="D23" s="14">
        <v>5</v>
      </c>
      <c r="E23" s="14">
        <v>3723</v>
      </c>
      <c r="F23" s="14"/>
      <c r="G23" s="14">
        <f t="shared" ref="G23:G28" si="0">C23*E23</f>
        <v>1861.5</v>
      </c>
      <c r="H23" s="15">
        <f t="shared" ref="H23:H28" si="1">G23</f>
        <v>1861.5</v>
      </c>
    </row>
    <row r="24" spans="1:8" ht="31.5">
      <c r="A24" s="12">
        <v>2</v>
      </c>
      <c r="B24" s="13" t="s">
        <v>15</v>
      </c>
      <c r="C24" s="14">
        <v>1.25</v>
      </c>
      <c r="D24" s="14">
        <v>2</v>
      </c>
      <c r="E24" s="14">
        <v>3723</v>
      </c>
      <c r="F24" s="14"/>
      <c r="G24" s="14">
        <f t="shared" si="0"/>
        <v>4653.75</v>
      </c>
      <c r="H24" s="15">
        <f t="shared" si="1"/>
        <v>4653.75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 t="shared" si="0"/>
        <v>3723</v>
      </c>
      <c r="H25" s="15">
        <f t="shared" si="1"/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4</v>
      </c>
      <c r="D28" s="14">
        <v>5</v>
      </c>
      <c r="E28" s="14">
        <v>3723</v>
      </c>
      <c r="F28" s="17"/>
      <c r="G28" s="18">
        <f t="shared" si="0"/>
        <v>14892</v>
      </c>
      <c r="H28" s="19">
        <f t="shared" si="1"/>
        <v>14892</v>
      </c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>
      <c r="A30" s="20"/>
      <c r="B30" s="20"/>
      <c r="C30" s="20"/>
      <c r="D30" s="20"/>
      <c r="E30" s="20"/>
      <c r="F30" s="20"/>
      <c r="G30" s="18"/>
      <c r="H30" s="19"/>
    </row>
    <row r="31" spans="1:8" ht="15.75">
      <c r="A31" s="21"/>
      <c r="B31" s="16" t="s">
        <v>21</v>
      </c>
      <c r="C31" s="21">
        <f t="shared" ref="C31:H31" si="2">SUM(C23:C30)</f>
        <v>8.25</v>
      </c>
      <c r="D31" s="21">
        <f t="shared" si="2"/>
        <v>19</v>
      </c>
      <c r="E31" s="21">
        <f t="shared" si="2"/>
        <v>22338</v>
      </c>
      <c r="F31" s="21">
        <f t="shared" si="2"/>
        <v>0</v>
      </c>
      <c r="G31" s="21">
        <f t="shared" si="2"/>
        <v>30714.75</v>
      </c>
      <c r="H31" s="21">
        <f t="shared" si="2"/>
        <v>30714.75</v>
      </c>
    </row>
    <row r="32" spans="1:8">
      <c r="A32" s="22"/>
      <c r="B32" s="22"/>
      <c r="G32" t="s">
        <v>22</v>
      </c>
    </row>
    <row r="33" spans="1:8" s="24" customFormat="1" ht="15.75">
      <c r="A33" s="23"/>
      <c r="B33" s="23" t="s">
        <v>23</v>
      </c>
      <c r="G33" s="24" t="s">
        <v>22</v>
      </c>
      <c r="H33" s="24" t="s">
        <v>24</v>
      </c>
    </row>
    <row r="34" spans="1:8">
      <c r="B34" s="22" t="s">
        <v>25</v>
      </c>
      <c r="C34" s="22"/>
      <c r="D34" s="22"/>
      <c r="E34" s="22"/>
      <c r="F34" s="22"/>
      <c r="G34" s="22"/>
      <c r="H34" s="25"/>
    </row>
    <row r="35" spans="1:8">
      <c r="B35" s="22" t="s">
        <v>22</v>
      </c>
      <c r="C35" s="22"/>
      <c r="D35" s="22"/>
      <c r="E35" s="22"/>
      <c r="F35" s="22"/>
      <c r="G35" s="22"/>
      <c r="H35" s="25"/>
    </row>
    <row r="38" spans="1:8" ht="15.75">
      <c r="B38" s="26" t="s">
        <v>22</v>
      </c>
    </row>
    <row r="42" spans="1:8" ht="15.75">
      <c r="B42" s="27"/>
      <c r="C42" s="27" t="s">
        <v>22</v>
      </c>
      <c r="D42" s="27"/>
      <c r="E42" s="27"/>
      <c r="F42" s="27"/>
    </row>
    <row r="43" spans="1:8" ht="15.75">
      <c r="B43" s="27"/>
      <c r="C43" s="27"/>
      <c r="D43" s="27"/>
      <c r="E43" s="27"/>
      <c r="F43" s="27"/>
    </row>
    <row r="44" spans="1:8" ht="15.75">
      <c r="B44" s="27"/>
      <c r="C44" s="27" t="s">
        <v>22</v>
      </c>
      <c r="D44" s="27"/>
      <c r="E44" s="27"/>
      <c r="F44" s="27"/>
    </row>
    <row r="45" spans="1:8" ht="15.75">
      <c r="B45" s="27"/>
      <c r="C45" s="27"/>
      <c r="D45" s="27"/>
      <c r="E45" s="27"/>
      <c r="F45" s="27"/>
    </row>
    <row r="46" spans="1:8" ht="15.75">
      <c r="B46" s="28" t="s">
        <v>22</v>
      </c>
      <c r="C46" s="27"/>
      <c r="D46" s="27"/>
      <c r="E46" s="27"/>
      <c r="F46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8" sqref="A18:H18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88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89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38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91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42.75" customHeight="1">
      <c r="A17" s="85" t="s">
        <v>114</v>
      </c>
      <c r="B17" s="88"/>
      <c r="C17" s="88"/>
      <c r="D17" s="88"/>
      <c r="E17" s="88"/>
      <c r="F17" s="88"/>
      <c r="G17" s="88"/>
      <c r="H17" s="88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3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2.25</v>
      </c>
      <c r="D23" s="14">
        <v>2</v>
      </c>
      <c r="E23" s="14">
        <v>3723</v>
      </c>
      <c r="F23" s="14"/>
      <c r="G23" s="14">
        <f>C23*E23</f>
        <v>8376.75</v>
      </c>
      <c r="H23" s="15">
        <f>G23</f>
        <v>8376.75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4</v>
      </c>
      <c r="D27" s="14">
        <v>5</v>
      </c>
      <c r="E27" s="14">
        <v>3723</v>
      </c>
      <c r="F27" s="17"/>
      <c r="G27" s="18">
        <f>C27*E27</f>
        <v>14892</v>
      </c>
      <c r="H27" s="19">
        <f>G27</f>
        <v>14892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 t="shared" ref="C30:H30" si="0">SUM(C23:C29)</f>
        <v>8.25</v>
      </c>
      <c r="D30" s="21">
        <f t="shared" si="0"/>
        <v>14</v>
      </c>
      <c r="E30" s="21">
        <f t="shared" si="0"/>
        <v>18615</v>
      </c>
      <c r="F30" s="21">
        <f t="shared" si="0"/>
        <v>0</v>
      </c>
      <c r="G30" s="21">
        <f t="shared" si="0"/>
        <v>30714.75</v>
      </c>
      <c r="H30" s="21">
        <f t="shared" si="0"/>
        <v>30714.75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93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94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95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92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2.25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1.25</v>
      </c>
      <c r="D23" s="14">
        <v>2</v>
      </c>
      <c r="E23" s="14">
        <v>3723</v>
      </c>
      <c r="F23" s="14"/>
      <c r="G23" s="14">
        <f>C23*E23</f>
        <v>4653.75</v>
      </c>
      <c r="H23" s="15">
        <f>G23</f>
        <v>4653.75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20</v>
      </c>
      <c r="C27" s="14">
        <v>0.75</v>
      </c>
      <c r="D27" s="14">
        <v>5</v>
      </c>
      <c r="E27" s="14">
        <v>3723</v>
      </c>
      <c r="F27" s="17"/>
      <c r="G27" s="18">
        <f>C27*E27</f>
        <v>2792.25</v>
      </c>
      <c r="H27" s="19">
        <f>G27</f>
        <v>2792.25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4</v>
      </c>
      <c r="D30" s="21"/>
      <c r="E30" s="21">
        <f>SUM(E23:E29)</f>
        <v>18615</v>
      </c>
      <c r="F30" s="21"/>
      <c r="G30" s="21">
        <f>SUM(G23:G29)</f>
        <v>14892</v>
      </c>
      <c r="H30" s="21">
        <f>SUM(H23:H29)</f>
        <v>14892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49"/>
  <sheetViews>
    <sheetView topLeftCell="A19" workbookViewId="0">
      <selection activeCell="A28" sqref="A28:H33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122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123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96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115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0.75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2.75</v>
      </c>
      <c r="D23" s="14">
        <v>2</v>
      </c>
      <c r="E23" s="14">
        <v>3723</v>
      </c>
      <c r="F23" s="14"/>
      <c r="G23" s="14">
        <f>C23*E23</f>
        <v>10238.25</v>
      </c>
      <c r="H23" s="15">
        <f>G23</f>
        <v>10238.25</v>
      </c>
    </row>
    <row r="24" spans="1:8" ht="15.75">
      <c r="A24" s="12">
        <v>2</v>
      </c>
      <c r="B24" s="14" t="s">
        <v>16</v>
      </c>
      <c r="C24" s="14">
        <v>1</v>
      </c>
      <c r="D24" s="14">
        <v>1</v>
      </c>
      <c r="E24" s="14">
        <v>3723</v>
      </c>
      <c r="F24" s="14"/>
      <c r="G24" s="14">
        <f>C24*E24</f>
        <v>3723</v>
      </c>
      <c r="H24" s="15">
        <f>G24</f>
        <v>3723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4</v>
      </c>
      <c r="D27" s="14">
        <v>5</v>
      </c>
      <c r="E27" s="14">
        <v>3723</v>
      </c>
      <c r="F27" s="17"/>
      <c r="G27" s="18">
        <f>C27*E27</f>
        <v>14892</v>
      </c>
      <c r="H27" s="19">
        <f>G27</f>
        <v>14892</v>
      </c>
    </row>
    <row r="28" spans="1:8" ht="15.75">
      <c r="A28" s="12">
        <v>6</v>
      </c>
      <c r="B28" s="32" t="s">
        <v>118</v>
      </c>
      <c r="C28" s="32">
        <v>1.1499999999999999</v>
      </c>
      <c r="D28" s="32">
        <v>6</v>
      </c>
      <c r="E28" s="32">
        <v>3723</v>
      </c>
      <c r="F28" s="31"/>
      <c r="G28" s="32">
        <f t="shared" ref="G28:G33" si="0">C28*E28</f>
        <v>4281.45</v>
      </c>
      <c r="H28" s="32">
        <f t="shared" ref="H28:H33" si="1">G28</f>
        <v>4281.45</v>
      </c>
    </row>
    <row r="29" spans="1:8" ht="15.75">
      <c r="A29" s="12">
        <v>7</v>
      </c>
      <c r="B29" s="32" t="s">
        <v>18</v>
      </c>
      <c r="C29" s="32">
        <v>1</v>
      </c>
      <c r="D29" s="32">
        <v>5</v>
      </c>
      <c r="E29" s="32">
        <v>3723</v>
      </c>
      <c r="F29" s="31"/>
      <c r="G29" s="32">
        <f t="shared" si="0"/>
        <v>3723</v>
      </c>
      <c r="H29" s="32">
        <f t="shared" si="1"/>
        <v>3723</v>
      </c>
    </row>
    <row r="30" spans="1:8" ht="15.75">
      <c r="A30" s="12">
        <v>8</v>
      </c>
      <c r="B30" s="32" t="s">
        <v>65</v>
      </c>
      <c r="C30" s="32">
        <v>0.5</v>
      </c>
      <c r="D30" s="32">
        <v>8</v>
      </c>
      <c r="E30" s="32">
        <v>3723</v>
      </c>
      <c r="F30" s="31"/>
      <c r="G30" s="32">
        <f t="shared" si="0"/>
        <v>1861.5</v>
      </c>
      <c r="H30" s="32">
        <f t="shared" si="1"/>
        <v>1861.5</v>
      </c>
    </row>
    <row r="31" spans="1:8" ht="15.75">
      <c r="A31" s="12">
        <v>9</v>
      </c>
      <c r="B31" s="32" t="s">
        <v>121</v>
      </c>
      <c r="C31" s="32">
        <v>0.5</v>
      </c>
      <c r="D31" s="32">
        <v>5</v>
      </c>
      <c r="E31" s="32">
        <v>3723</v>
      </c>
      <c r="F31" s="31"/>
      <c r="G31" s="32">
        <f t="shared" si="0"/>
        <v>1861.5</v>
      </c>
      <c r="H31" s="32">
        <f t="shared" si="1"/>
        <v>1861.5</v>
      </c>
    </row>
    <row r="32" spans="1:8" ht="15.75">
      <c r="A32" s="12">
        <v>10</v>
      </c>
      <c r="B32" s="32" t="s">
        <v>119</v>
      </c>
      <c r="C32" s="32">
        <v>0.5</v>
      </c>
      <c r="D32" s="32">
        <v>1</v>
      </c>
      <c r="E32" s="32">
        <v>3723</v>
      </c>
      <c r="F32" s="32"/>
      <c r="G32" s="32">
        <f t="shared" si="0"/>
        <v>1861.5</v>
      </c>
      <c r="H32" s="32">
        <f t="shared" si="1"/>
        <v>1861.5</v>
      </c>
    </row>
    <row r="33" spans="1:8" ht="15.75">
      <c r="A33" s="12">
        <v>11</v>
      </c>
      <c r="B33" s="32" t="s">
        <v>120</v>
      </c>
      <c r="C33" s="32">
        <v>0.25</v>
      </c>
      <c r="D33" s="32">
        <v>1</v>
      </c>
      <c r="E33" s="32">
        <v>3723</v>
      </c>
      <c r="F33" s="32"/>
      <c r="G33" s="32">
        <f t="shared" si="0"/>
        <v>930.75</v>
      </c>
      <c r="H33" s="32">
        <f t="shared" si="1"/>
        <v>930.75</v>
      </c>
    </row>
    <row r="34" spans="1:8" ht="15.75">
      <c r="A34" s="21"/>
      <c r="B34" s="16" t="s">
        <v>21</v>
      </c>
      <c r="C34" s="21">
        <f>SUM(C23:C33)</f>
        <v>13.15</v>
      </c>
      <c r="D34" s="21"/>
      <c r="E34" s="21">
        <f>SUM(E23:E33)</f>
        <v>40953</v>
      </c>
      <c r="F34" s="21"/>
      <c r="G34" s="21">
        <f>SUM(G23:G33)</f>
        <v>48957.45</v>
      </c>
      <c r="H34" s="21">
        <f>SUM(H23:H33)</f>
        <v>48957.45</v>
      </c>
    </row>
    <row r="35" spans="1:8">
      <c r="A35" s="22"/>
      <c r="B35" s="22"/>
      <c r="G35" t="s">
        <v>22</v>
      </c>
    </row>
    <row r="36" spans="1:8" s="24" customFormat="1" ht="15.75">
      <c r="A36" s="23"/>
      <c r="B36" s="23" t="s">
        <v>23</v>
      </c>
      <c r="G36" s="24" t="s">
        <v>22</v>
      </c>
      <c r="H36" s="24" t="s">
        <v>24</v>
      </c>
    </row>
    <row r="37" spans="1:8">
      <c r="B37" s="22" t="s">
        <v>25</v>
      </c>
      <c r="C37" s="22"/>
      <c r="D37" s="22"/>
      <c r="E37" s="22"/>
      <c r="F37" s="22"/>
      <c r="G37" s="22"/>
      <c r="H37" s="25"/>
    </row>
    <row r="38" spans="1:8">
      <c r="B38" s="22" t="s">
        <v>22</v>
      </c>
      <c r="C38" s="22"/>
      <c r="D38" s="22"/>
      <c r="E38" s="22"/>
      <c r="F38" s="22"/>
      <c r="G38" s="22"/>
      <c r="H38" s="25"/>
    </row>
    <row r="41" spans="1:8" ht="15.75">
      <c r="B41" s="26" t="s">
        <v>22</v>
      </c>
    </row>
    <row r="45" spans="1:8" ht="15.75">
      <c r="B45" s="27"/>
      <c r="C45" s="27" t="s">
        <v>22</v>
      </c>
      <c r="D45" s="27"/>
      <c r="E45" s="27"/>
      <c r="F45" s="27"/>
    </row>
    <row r="46" spans="1:8" ht="15.75">
      <c r="B46" s="27"/>
      <c r="C46" s="27"/>
      <c r="D46" s="27"/>
      <c r="E46" s="27"/>
      <c r="F46" s="27"/>
    </row>
    <row r="47" spans="1:8" ht="15.75">
      <c r="B47" s="27"/>
      <c r="C47" s="27" t="s">
        <v>22</v>
      </c>
      <c r="D47" s="27"/>
      <c r="E47" s="27"/>
      <c r="F47" s="27"/>
    </row>
    <row r="48" spans="1:8" ht="15.75">
      <c r="B48" s="27"/>
      <c r="C48" s="27"/>
      <c r="D48" s="27"/>
      <c r="E48" s="27"/>
      <c r="F48" s="27"/>
    </row>
    <row r="49" spans="2:6" ht="15.75">
      <c r="B49" s="28" t="s">
        <v>22</v>
      </c>
      <c r="C49" s="27"/>
      <c r="D49" s="27"/>
      <c r="E49" s="27"/>
      <c r="F49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59"/>
  <sheetViews>
    <sheetView topLeftCell="A40" workbookViewId="0">
      <selection activeCell="B46" sqref="B46"/>
    </sheetView>
  </sheetViews>
  <sheetFormatPr defaultRowHeight="15"/>
  <cols>
    <col min="1" max="1" width="4.5703125" customWidth="1"/>
    <col min="2" max="2" width="30" customWidth="1"/>
    <col min="3" max="3" width="6" customWidth="1"/>
    <col min="4" max="4" width="4.85546875" customWidth="1"/>
    <col min="5" max="5" width="10.42578125" customWidth="1"/>
    <col min="6" max="6" width="5" customWidth="1"/>
    <col min="7" max="7" width="13.42578125" customWidth="1"/>
    <col min="8" max="8" width="12.1406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167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83" t="s">
        <v>168</v>
      </c>
      <c r="E3" s="76"/>
      <c r="F3" s="76"/>
      <c r="G3" s="76"/>
      <c r="H3" s="76"/>
    </row>
    <row r="4" spans="1:21" ht="15" customHeight="1">
      <c r="A4" s="1"/>
      <c r="B4" s="1"/>
      <c r="C4" s="1"/>
      <c r="D4" s="83" t="s">
        <v>166</v>
      </c>
      <c r="E4" s="76"/>
      <c r="F4" s="76"/>
      <c r="G4" s="76"/>
      <c r="H4" s="76"/>
    </row>
    <row r="5" spans="1:21" ht="15" customHeight="1">
      <c r="A5" s="1"/>
      <c r="B5" s="1"/>
      <c r="C5" s="1"/>
      <c r="D5" s="1" t="s">
        <v>2</v>
      </c>
      <c r="E5" s="1"/>
      <c r="F5" s="1"/>
      <c r="G5" s="1"/>
      <c r="H5" s="4"/>
    </row>
    <row r="6" spans="1:21" ht="15" customHeight="1">
      <c r="A6" s="1"/>
      <c r="B6" s="1"/>
      <c r="C6" s="1"/>
      <c r="D6" s="83" t="s">
        <v>164</v>
      </c>
      <c r="E6" s="76"/>
      <c r="F6" s="1"/>
      <c r="G6" s="1"/>
      <c r="H6" s="5"/>
      <c r="I6" s="1"/>
      <c r="J6" s="1"/>
    </row>
    <row r="7" spans="1:21" ht="15" customHeight="1">
      <c r="A7" s="1"/>
      <c r="B7" s="1"/>
      <c r="C7" s="1"/>
      <c r="D7" s="1" t="s">
        <v>4</v>
      </c>
      <c r="E7" s="6"/>
      <c r="F7" s="7"/>
      <c r="G7" s="7"/>
    </row>
    <row r="8" spans="1:21" ht="15" customHeight="1">
      <c r="A8" s="77" t="s">
        <v>5</v>
      </c>
      <c r="B8" s="77"/>
      <c r="C8" s="77"/>
      <c r="D8" s="77"/>
      <c r="E8" s="77"/>
      <c r="F8" s="77"/>
      <c r="G8" s="77"/>
      <c r="H8" s="77"/>
    </row>
    <row r="9" spans="1:21" ht="15" customHeight="1">
      <c r="A9" s="1"/>
      <c r="B9" s="1"/>
      <c r="C9" s="9"/>
      <c r="D9" s="1"/>
      <c r="E9" s="8"/>
      <c r="F9" s="8"/>
      <c r="G9" s="8"/>
    </row>
    <row r="10" spans="1:21" ht="15" customHeight="1">
      <c r="A10" s="78" t="s">
        <v>161</v>
      </c>
      <c r="B10" s="78"/>
      <c r="C10" s="78"/>
      <c r="D10" s="78"/>
      <c r="E10" s="78"/>
      <c r="F10" s="78"/>
      <c r="G10" s="78"/>
      <c r="H10" s="78"/>
    </row>
    <row r="11" spans="1:21" ht="15" customHeight="1">
      <c r="A11" s="1"/>
      <c r="B11" s="1"/>
      <c r="C11" s="10"/>
      <c r="D11" s="10"/>
      <c r="E11" s="10"/>
      <c r="F11" s="10"/>
      <c r="G11" s="10"/>
    </row>
    <row r="12" spans="1:21" ht="18.75">
      <c r="A12" s="79" t="s">
        <v>160</v>
      </c>
      <c r="B12" s="80"/>
      <c r="C12" s="80"/>
      <c r="D12" s="80"/>
      <c r="E12" s="80"/>
      <c r="F12" s="80"/>
      <c r="G12" s="80"/>
      <c r="H12" s="80"/>
    </row>
    <row r="13" spans="1:21">
      <c r="A13" s="80" t="s">
        <v>6</v>
      </c>
      <c r="B13" s="80"/>
      <c r="C13" s="80"/>
      <c r="D13" s="80"/>
      <c r="E13" s="80"/>
      <c r="F13" s="80"/>
      <c r="G13" s="80"/>
      <c r="H13" s="80"/>
    </row>
    <row r="14" spans="1:21">
      <c r="A14" s="1"/>
      <c r="B14" s="1"/>
      <c r="C14" s="5"/>
      <c r="D14" s="5"/>
      <c r="E14" s="5"/>
      <c r="F14" s="5"/>
      <c r="G14" s="5"/>
    </row>
    <row r="15" spans="1:21">
      <c r="A15" s="81" t="s">
        <v>7</v>
      </c>
      <c r="B15" s="82" t="s">
        <v>8</v>
      </c>
      <c r="C15" s="74" t="s">
        <v>9</v>
      </c>
      <c r="D15" s="74" t="s">
        <v>10</v>
      </c>
      <c r="E15" s="74" t="s">
        <v>11</v>
      </c>
      <c r="F15" s="74" t="s">
        <v>12</v>
      </c>
      <c r="G15" s="74" t="s">
        <v>13</v>
      </c>
      <c r="H15" s="74" t="s">
        <v>14</v>
      </c>
    </row>
    <row r="16" spans="1:21" ht="62.25" customHeight="1">
      <c r="A16" s="81"/>
      <c r="B16" s="82"/>
      <c r="C16" s="74"/>
      <c r="D16" s="74"/>
      <c r="E16" s="74"/>
      <c r="F16" s="74"/>
      <c r="G16" s="74"/>
      <c r="H16" s="74"/>
    </row>
    <row r="17" spans="1:8">
      <c r="A17" s="11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53">
        <v>14</v>
      </c>
    </row>
    <row r="18" spans="1:8">
      <c r="A18" s="11">
        <v>1</v>
      </c>
      <c r="B18" s="54" t="s">
        <v>137</v>
      </c>
      <c r="C18" s="55">
        <v>1</v>
      </c>
      <c r="D18" s="55">
        <v>15</v>
      </c>
      <c r="E18" s="55">
        <v>7578</v>
      </c>
      <c r="F18" s="55"/>
      <c r="G18" s="55">
        <f>C18*E18</f>
        <v>7578</v>
      </c>
      <c r="H18" s="56">
        <v>7578</v>
      </c>
    </row>
    <row r="19" spans="1:8">
      <c r="A19" s="72"/>
      <c r="B19" s="54" t="s">
        <v>162</v>
      </c>
      <c r="C19" s="55">
        <v>0.5</v>
      </c>
      <c r="D19" s="55">
        <v>15</v>
      </c>
      <c r="E19" s="55">
        <v>7578</v>
      </c>
      <c r="F19" s="55"/>
      <c r="G19" s="55">
        <f t="shared" ref="G19:G26" si="0">C19*E19</f>
        <v>3789</v>
      </c>
      <c r="H19" s="56">
        <v>3789</v>
      </c>
    </row>
    <row r="20" spans="1:8">
      <c r="A20" s="73"/>
      <c r="B20" s="54" t="s">
        <v>163</v>
      </c>
      <c r="C20" s="55">
        <v>0.5</v>
      </c>
      <c r="D20" s="55">
        <v>12</v>
      </c>
      <c r="E20" s="55">
        <v>6226</v>
      </c>
      <c r="F20" s="55"/>
      <c r="G20" s="55">
        <f t="shared" si="0"/>
        <v>3113</v>
      </c>
      <c r="H20" s="55">
        <v>3113</v>
      </c>
    </row>
    <row r="21" spans="1:8">
      <c r="A21" s="11">
        <v>4</v>
      </c>
      <c r="B21" s="54" t="s">
        <v>140</v>
      </c>
      <c r="C21" s="55">
        <v>2.2799999999999998</v>
      </c>
      <c r="D21" s="55">
        <v>13</v>
      </c>
      <c r="E21" s="55">
        <v>6667</v>
      </c>
      <c r="F21" s="55"/>
      <c r="G21" s="55">
        <f t="shared" si="0"/>
        <v>15200.759999999998</v>
      </c>
      <c r="H21" s="56">
        <v>15200.759999999998</v>
      </c>
    </row>
    <row r="22" spans="1:8">
      <c r="A22" s="11">
        <v>5</v>
      </c>
      <c r="B22" s="54" t="s">
        <v>141</v>
      </c>
      <c r="C22" s="55">
        <v>0.75</v>
      </c>
      <c r="D22" s="55">
        <v>12</v>
      </c>
      <c r="E22" s="55">
        <v>6226</v>
      </c>
      <c r="F22" s="55"/>
      <c r="G22" s="55">
        <f t="shared" si="0"/>
        <v>4669.5</v>
      </c>
      <c r="H22" s="56">
        <v>4669.5</v>
      </c>
    </row>
    <row r="23" spans="1:8">
      <c r="A23" s="11">
        <v>6</v>
      </c>
      <c r="B23" s="54" t="s">
        <v>142</v>
      </c>
      <c r="C23" s="55">
        <v>6.74</v>
      </c>
      <c r="D23" s="55">
        <v>14</v>
      </c>
      <c r="E23" s="55">
        <v>7107</v>
      </c>
      <c r="F23" s="55"/>
      <c r="G23" s="55">
        <f t="shared" si="0"/>
        <v>47901.18</v>
      </c>
      <c r="H23" s="56">
        <v>47901.18</v>
      </c>
    </row>
    <row r="24" spans="1:8">
      <c r="A24" s="11">
        <v>7</v>
      </c>
      <c r="B24" s="54" t="s">
        <v>143</v>
      </c>
      <c r="C24" s="55">
        <v>1.25</v>
      </c>
      <c r="D24" s="55">
        <v>11</v>
      </c>
      <c r="E24" s="55">
        <v>5786</v>
      </c>
      <c r="F24" s="55"/>
      <c r="G24" s="55">
        <f t="shared" si="0"/>
        <v>7232.5</v>
      </c>
      <c r="H24" s="56">
        <v>7232.5</v>
      </c>
    </row>
    <row r="25" spans="1:8">
      <c r="A25" s="11">
        <v>9</v>
      </c>
      <c r="B25" s="54" t="s">
        <v>143</v>
      </c>
      <c r="C25" s="55">
        <v>1.75</v>
      </c>
      <c r="D25" s="55">
        <v>10</v>
      </c>
      <c r="E25" s="55">
        <v>5345</v>
      </c>
      <c r="F25" s="55"/>
      <c r="G25" s="55">
        <f t="shared" si="0"/>
        <v>9353.75</v>
      </c>
      <c r="H25" s="56">
        <v>9353.75</v>
      </c>
    </row>
    <row r="26" spans="1:8">
      <c r="A26" s="72"/>
      <c r="B26" s="54"/>
      <c r="C26" s="55">
        <v>0.38</v>
      </c>
      <c r="D26" s="55">
        <v>9</v>
      </c>
      <c r="E26" s="55">
        <v>5081</v>
      </c>
      <c r="F26" s="55"/>
      <c r="G26" s="55">
        <f t="shared" si="0"/>
        <v>1930.78</v>
      </c>
      <c r="H26" s="56">
        <v>1930.78</v>
      </c>
    </row>
    <row r="27" spans="1:8">
      <c r="A27" s="11"/>
      <c r="B27" s="54" t="s">
        <v>21</v>
      </c>
      <c r="C27" s="57">
        <f>SUM(C18:C26)</f>
        <v>15.15</v>
      </c>
      <c r="D27" s="55"/>
      <c r="E27" s="55" t="s">
        <v>22</v>
      </c>
      <c r="F27" s="55"/>
      <c r="G27" s="55">
        <f>SUM(G18:G26)</f>
        <v>100768.47</v>
      </c>
      <c r="H27" s="56">
        <f>SUM(H18:H26)</f>
        <v>100768.47</v>
      </c>
    </row>
    <row r="28" spans="1:8">
      <c r="A28" s="52"/>
      <c r="B28" s="54"/>
      <c r="C28" s="57"/>
      <c r="D28" s="55"/>
      <c r="E28" s="55"/>
      <c r="F28" s="55"/>
      <c r="G28" s="55">
        <f t="shared" ref="G28:G32" si="1">C28*E28</f>
        <v>0</v>
      </c>
      <c r="H28" s="56"/>
    </row>
    <row r="29" spans="1:8">
      <c r="A29" s="52"/>
      <c r="B29" s="54" t="s">
        <v>151</v>
      </c>
      <c r="C29" s="55">
        <v>1.5</v>
      </c>
      <c r="D29" s="55">
        <v>11</v>
      </c>
      <c r="E29" s="58">
        <v>5786</v>
      </c>
      <c r="F29" s="55"/>
      <c r="G29" s="55">
        <f t="shared" si="1"/>
        <v>8679</v>
      </c>
      <c r="H29" s="56">
        <v>8679</v>
      </c>
    </row>
    <row r="30" spans="1:8">
      <c r="A30" s="52"/>
      <c r="B30" s="54" t="s">
        <v>148</v>
      </c>
      <c r="C30" s="55">
        <v>0.25</v>
      </c>
      <c r="D30" s="55">
        <v>9</v>
      </c>
      <c r="E30" s="58">
        <v>5081</v>
      </c>
      <c r="F30" s="55"/>
      <c r="G30" s="55">
        <f t="shared" si="1"/>
        <v>1270.25</v>
      </c>
      <c r="H30" s="56">
        <v>1270.25</v>
      </c>
    </row>
    <row r="31" spans="1:8">
      <c r="A31" s="52"/>
      <c r="B31" s="54" t="s">
        <v>149</v>
      </c>
      <c r="C31" s="55">
        <v>0.5</v>
      </c>
      <c r="D31" s="55">
        <v>9</v>
      </c>
      <c r="E31" s="58">
        <v>4619</v>
      </c>
      <c r="F31" s="55"/>
      <c r="G31" s="55">
        <f t="shared" si="1"/>
        <v>2309.5</v>
      </c>
      <c r="H31" s="56">
        <v>2309.5</v>
      </c>
    </row>
    <row r="32" spans="1:8">
      <c r="A32" s="52"/>
      <c r="B32" s="54" t="s">
        <v>152</v>
      </c>
      <c r="C32" s="55">
        <v>1.75</v>
      </c>
      <c r="D32" s="55"/>
      <c r="E32" s="58"/>
      <c r="F32" s="55"/>
      <c r="G32" s="55">
        <f t="shared" si="1"/>
        <v>0</v>
      </c>
      <c r="H32" s="56">
        <v>0</v>
      </c>
    </row>
    <row r="33" spans="1:8">
      <c r="A33" s="52"/>
      <c r="B33" s="54" t="s">
        <v>22</v>
      </c>
      <c r="C33" s="55" t="s">
        <v>22</v>
      </c>
      <c r="D33" s="55"/>
      <c r="E33" s="58"/>
      <c r="F33" s="55"/>
      <c r="G33" s="55">
        <f>SUM(G29:G32)</f>
        <v>12258.75</v>
      </c>
      <c r="H33" s="56">
        <f>SUM(H29:H32)</f>
        <v>12258.75</v>
      </c>
    </row>
    <row r="34" spans="1:8" ht="24.75">
      <c r="A34" s="31">
        <v>10</v>
      </c>
      <c r="B34" s="59" t="s">
        <v>15</v>
      </c>
      <c r="C34" s="60">
        <v>2.25</v>
      </c>
      <c r="D34" s="60">
        <v>2</v>
      </c>
      <c r="E34" s="60">
        <v>6000</v>
      </c>
      <c r="F34" s="60"/>
      <c r="G34" s="60">
        <f>C34*E34</f>
        <v>13500</v>
      </c>
      <c r="H34" s="60">
        <f>G34</f>
        <v>13500</v>
      </c>
    </row>
    <row r="35" spans="1:8" ht="15.75">
      <c r="A35" s="31">
        <v>11</v>
      </c>
      <c r="B35" s="60" t="s">
        <v>16</v>
      </c>
      <c r="C35" s="60">
        <v>0.5</v>
      </c>
      <c r="D35" s="60">
        <v>1</v>
      </c>
      <c r="E35" s="60">
        <v>6000</v>
      </c>
      <c r="F35" s="60"/>
      <c r="G35" s="60">
        <f>C35*E35</f>
        <v>3000</v>
      </c>
      <c r="H35" s="60">
        <f>G35</f>
        <v>3000</v>
      </c>
    </row>
    <row r="36" spans="1:8" ht="15.75">
      <c r="A36" s="31">
        <v>13</v>
      </c>
      <c r="B36" s="60" t="s">
        <v>18</v>
      </c>
      <c r="C36" s="60">
        <v>0.5</v>
      </c>
      <c r="D36" s="60">
        <v>5</v>
      </c>
      <c r="E36" s="60">
        <v>6000</v>
      </c>
      <c r="F36" s="60"/>
      <c r="G36" s="60">
        <f>C36*E36</f>
        <v>3000</v>
      </c>
      <c r="H36" s="60">
        <f>G36</f>
        <v>3000</v>
      </c>
    </row>
    <row r="37" spans="1:8" ht="15.75">
      <c r="A37" s="31">
        <v>14</v>
      </c>
      <c r="B37" s="60" t="s">
        <v>118</v>
      </c>
      <c r="C37" s="60">
        <v>1</v>
      </c>
      <c r="D37" s="60">
        <v>6</v>
      </c>
      <c r="E37" s="60">
        <v>6000</v>
      </c>
      <c r="F37" s="61"/>
      <c r="G37" s="60">
        <f t="shared" ref="G37:G42" si="2">C37*E37</f>
        <v>6000</v>
      </c>
      <c r="H37" s="60">
        <f t="shared" ref="H37:H42" si="3">G37</f>
        <v>6000</v>
      </c>
    </row>
    <row r="38" spans="1:8" ht="15.75">
      <c r="A38" s="31">
        <v>15</v>
      </c>
      <c r="B38" s="60" t="s">
        <v>18</v>
      </c>
      <c r="C38" s="60">
        <v>1</v>
      </c>
      <c r="D38" s="60">
        <v>5</v>
      </c>
      <c r="E38" s="60">
        <v>6000</v>
      </c>
      <c r="F38" s="61"/>
      <c r="G38" s="60">
        <f t="shared" si="2"/>
        <v>6000</v>
      </c>
      <c r="H38" s="60">
        <f t="shared" si="3"/>
        <v>6000</v>
      </c>
    </row>
    <row r="39" spans="1:8" ht="15.75">
      <c r="A39" s="31">
        <v>16</v>
      </c>
      <c r="B39" s="60" t="s">
        <v>65</v>
      </c>
      <c r="C39" s="60">
        <v>0.5</v>
      </c>
      <c r="D39" s="60">
        <v>8</v>
      </c>
      <c r="E39" s="60">
        <v>6000</v>
      </c>
      <c r="F39" s="61"/>
      <c r="G39" s="60">
        <f t="shared" si="2"/>
        <v>3000</v>
      </c>
      <c r="H39" s="60">
        <f t="shared" si="3"/>
        <v>3000</v>
      </c>
    </row>
    <row r="40" spans="1:8" ht="15.75">
      <c r="A40" s="31">
        <v>17</v>
      </c>
      <c r="B40" s="60" t="s">
        <v>121</v>
      </c>
      <c r="C40" s="60">
        <v>0.5</v>
      </c>
      <c r="D40" s="60">
        <v>5</v>
      </c>
      <c r="E40" s="60">
        <v>6000</v>
      </c>
      <c r="F40" s="61"/>
      <c r="G40" s="60">
        <f t="shared" si="2"/>
        <v>3000</v>
      </c>
      <c r="H40" s="60">
        <f t="shared" si="3"/>
        <v>3000</v>
      </c>
    </row>
    <row r="41" spans="1:8" ht="15.75">
      <c r="A41" s="31">
        <v>18</v>
      </c>
      <c r="B41" s="60" t="s">
        <v>119</v>
      </c>
      <c r="C41" s="60">
        <v>0.5</v>
      </c>
      <c r="D41" s="60">
        <v>1</v>
      </c>
      <c r="E41" s="60">
        <v>6000</v>
      </c>
      <c r="F41" s="60"/>
      <c r="G41" s="60">
        <f t="shared" si="2"/>
        <v>3000</v>
      </c>
      <c r="H41" s="60">
        <f t="shared" si="3"/>
        <v>3000</v>
      </c>
    </row>
    <row r="42" spans="1:8" ht="15.75">
      <c r="A42" s="31">
        <v>19</v>
      </c>
      <c r="B42" s="60" t="s">
        <v>120</v>
      </c>
      <c r="C42" s="60">
        <v>0.25</v>
      </c>
      <c r="D42" s="60">
        <v>1</v>
      </c>
      <c r="E42" s="60">
        <v>6000</v>
      </c>
      <c r="F42" s="60"/>
      <c r="G42" s="60">
        <f t="shared" si="2"/>
        <v>1500</v>
      </c>
      <c r="H42" s="60">
        <f t="shared" si="3"/>
        <v>1500</v>
      </c>
    </row>
    <row r="43" spans="1:8" ht="15.75">
      <c r="A43" s="31"/>
      <c r="B43" s="60" t="s">
        <v>21</v>
      </c>
      <c r="C43" s="60">
        <f>SUM(C34:C42)</f>
        <v>7</v>
      </c>
      <c r="D43" s="60"/>
      <c r="E43" s="60">
        <f>SUM(E34:E42)</f>
        <v>54000</v>
      </c>
      <c r="F43" s="60"/>
      <c r="G43" s="60">
        <f>SUM(G34:G42)</f>
        <v>42000</v>
      </c>
      <c r="H43" s="60">
        <f>SUM(H34:H42)</f>
        <v>42000</v>
      </c>
    </row>
    <row r="44" spans="1:8" ht="15.75">
      <c r="A44" s="31"/>
      <c r="B44" s="60"/>
      <c r="C44" s="60"/>
      <c r="D44" s="60"/>
      <c r="E44" s="60"/>
      <c r="F44" s="60"/>
      <c r="G44" s="60"/>
      <c r="H44" s="60"/>
    </row>
    <row r="45" spans="1:8" ht="15.75">
      <c r="A45" s="32"/>
      <c r="B45" s="60" t="s">
        <v>21</v>
      </c>
      <c r="C45" s="62">
        <v>23.9</v>
      </c>
      <c r="D45" s="62"/>
      <c r="E45" s="62"/>
      <c r="F45" s="62"/>
      <c r="G45" s="62">
        <f>G27+G33+G43</f>
        <v>155027.22</v>
      </c>
      <c r="H45" s="62">
        <f>H43+H33+H27</f>
        <v>155027.22</v>
      </c>
    </row>
    <row r="46" spans="1:8" s="24" customFormat="1" ht="15.75">
      <c r="A46" s="23"/>
      <c r="B46" s="65" t="s">
        <v>23</v>
      </c>
      <c r="C46" s="66"/>
      <c r="D46" s="66"/>
      <c r="E46" s="66"/>
      <c r="F46" s="66"/>
      <c r="G46" s="66" t="s">
        <v>22</v>
      </c>
      <c r="H46" s="66" t="s">
        <v>24</v>
      </c>
    </row>
    <row r="47" spans="1:8">
      <c r="B47" s="63" t="s">
        <v>25</v>
      </c>
      <c r="C47" s="63"/>
      <c r="D47" s="63"/>
      <c r="E47" s="63"/>
      <c r="F47" s="63"/>
      <c r="G47" s="63"/>
      <c r="H47" s="67"/>
    </row>
    <row r="48" spans="1:8">
      <c r="B48" s="22" t="s">
        <v>22</v>
      </c>
      <c r="C48" s="22"/>
      <c r="D48" s="22"/>
      <c r="E48" s="22"/>
      <c r="F48" s="22"/>
      <c r="G48" s="22"/>
      <c r="H48" s="25"/>
    </row>
    <row r="51" spans="2:6" ht="15.75">
      <c r="B51" s="26" t="s">
        <v>22</v>
      </c>
    </row>
    <row r="55" spans="2:6" ht="15.75">
      <c r="B55" s="27"/>
      <c r="C55" s="27" t="s">
        <v>22</v>
      </c>
      <c r="D55" s="27"/>
      <c r="E55" s="27"/>
      <c r="F55" s="27"/>
    </row>
    <row r="56" spans="2:6" ht="15.75">
      <c r="B56" s="27"/>
      <c r="C56" s="27"/>
      <c r="D56" s="27"/>
      <c r="E56" s="27"/>
      <c r="F56" s="27"/>
    </row>
    <row r="57" spans="2:6" ht="15.75">
      <c r="B57" s="27"/>
      <c r="C57" s="27" t="s">
        <v>22</v>
      </c>
      <c r="D57" s="27"/>
      <c r="E57" s="27"/>
      <c r="F57" s="27"/>
    </row>
    <row r="58" spans="2:6" ht="15.75">
      <c r="B58" s="27"/>
      <c r="C58" s="27"/>
      <c r="D58" s="27"/>
      <c r="E58" s="27"/>
      <c r="F58" s="27"/>
    </row>
    <row r="59" spans="2:6" ht="15.75">
      <c r="B59" s="28" t="s">
        <v>22</v>
      </c>
      <c r="C59" s="27"/>
      <c r="D59" s="27"/>
      <c r="E59" s="27"/>
      <c r="F59" s="27"/>
    </row>
  </sheetData>
  <mergeCells count="16">
    <mergeCell ref="D4:H4"/>
    <mergeCell ref="D2:H2"/>
    <mergeCell ref="A8:H8"/>
    <mergeCell ref="A10:H10"/>
    <mergeCell ref="A12:H12"/>
    <mergeCell ref="D6:E6"/>
    <mergeCell ref="D3:H3"/>
    <mergeCell ref="C15:C16"/>
    <mergeCell ref="D15:D16"/>
    <mergeCell ref="E15:E16"/>
    <mergeCell ref="A13:H13"/>
    <mergeCell ref="F15:F16"/>
    <mergeCell ref="G15:G16"/>
    <mergeCell ref="H15:H16"/>
    <mergeCell ref="A15:A16"/>
    <mergeCell ref="B15:B16"/>
  </mergeCells>
  <phoneticPr fontId="0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46"/>
  <sheetViews>
    <sheetView topLeftCell="A19"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99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57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100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98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3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27</v>
      </c>
      <c r="C23" s="14">
        <v>0.5</v>
      </c>
      <c r="D23" s="14">
        <v>5</v>
      </c>
      <c r="E23" s="14">
        <v>3723</v>
      </c>
      <c r="F23" s="14"/>
      <c r="G23" s="14">
        <f t="shared" ref="G23:G28" si="0">C23*E23</f>
        <v>1861.5</v>
      </c>
      <c r="H23" s="15">
        <f t="shared" ref="H23:H28" si="1">G23</f>
        <v>1861.5</v>
      </c>
    </row>
    <row r="24" spans="1:8" ht="31.5">
      <c r="A24" s="12">
        <v>2</v>
      </c>
      <c r="B24" s="13" t="s">
        <v>15</v>
      </c>
      <c r="C24" s="14">
        <v>1</v>
      </c>
      <c r="D24" s="14">
        <v>2</v>
      </c>
      <c r="E24" s="14">
        <v>3723</v>
      </c>
      <c r="F24" s="14"/>
      <c r="G24" s="14">
        <f t="shared" si="0"/>
        <v>3723</v>
      </c>
      <c r="H24" s="15">
        <f t="shared" si="1"/>
        <v>3723</v>
      </c>
    </row>
    <row r="25" spans="1:8" ht="15.75">
      <c r="A25" s="12">
        <v>3</v>
      </c>
      <c r="B25" s="14" t="s">
        <v>16</v>
      </c>
      <c r="C25" s="14">
        <v>0.75</v>
      </c>
      <c r="D25" s="14">
        <v>1</v>
      </c>
      <c r="E25" s="14">
        <v>3723</v>
      </c>
      <c r="F25" s="14"/>
      <c r="G25" s="14">
        <f t="shared" si="0"/>
        <v>2792.25</v>
      </c>
      <c r="H25" s="15">
        <f t="shared" si="1"/>
        <v>2792.25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1</v>
      </c>
      <c r="D28" s="14">
        <v>5</v>
      </c>
      <c r="E28" s="14">
        <v>3723</v>
      </c>
      <c r="F28" s="17"/>
      <c r="G28" s="18">
        <f t="shared" si="0"/>
        <v>3723</v>
      </c>
      <c r="H28" s="19">
        <f t="shared" si="1"/>
        <v>3723</v>
      </c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>
      <c r="A30" s="20"/>
      <c r="B30" s="20"/>
      <c r="C30" s="20"/>
      <c r="D30" s="20"/>
      <c r="E30" s="20"/>
      <c r="F30" s="20"/>
      <c r="G30" s="18"/>
      <c r="H30" s="19"/>
    </row>
    <row r="31" spans="1:8" ht="15.75">
      <c r="A31" s="21"/>
      <c r="B31" s="16" t="s">
        <v>21</v>
      </c>
      <c r="C31" s="21">
        <f t="shared" ref="C31:H31" si="2">SUM(C23:C30)</f>
        <v>4.75</v>
      </c>
      <c r="D31" s="21">
        <f t="shared" si="2"/>
        <v>19</v>
      </c>
      <c r="E31" s="21">
        <f t="shared" si="2"/>
        <v>22338</v>
      </c>
      <c r="F31" s="21">
        <f t="shared" si="2"/>
        <v>0</v>
      </c>
      <c r="G31" s="21">
        <f t="shared" si="2"/>
        <v>17684.25</v>
      </c>
      <c r="H31" s="21">
        <f t="shared" si="2"/>
        <v>17684.25</v>
      </c>
    </row>
    <row r="32" spans="1:8">
      <c r="A32" s="22"/>
      <c r="B32" s="22"/>
      <c r="G32" t="s">
        <v>22</v>
      </c>
    </row>
    <row r="33" spans="1:8" s="24" customFormat="1" ht="15.75">
      <c r="A33" s="23"/>
      <c r="B33" s="23" t="s">
        <v>23</v>
      </c>
      <c r="G33" s="24" t="s">
        <v>22</v>
      </c>
      <c r="H33" s="24" t="s">
        <v>24</v>
      </c>
    </row>
    <row r="34" spans="1:8">
      <c r="B34" s="22" t="s">
        <v>25</v>
      </c>
      <c r="C34" s="22"/>
      <c r="D34" s="22"/>
      <c r="E34" s="22"/>
      <c r="F34" s="22"/>
      <c r="G34" s="22"/>
      <c r="H34" s="25"/>
    </row>
    <row r="35" spans="1:8">
      <c r="B35" s="22" t="s">
        <v>22</v>
      </c>
      <c r="C35" s="22"/>
      <c r="D35" s="22"/>
      <c r="E35" s="22"/>
      <c r="F35" s="22"/>
      <c r="G35" s="22"/>
      <c r="H35" s="25"/>
    </row>
    <row r="38" spans="1:8" ht="15.75">
      <c r="B38" s="26" t="s">
        <v>22</v>
      </c>
    </row>
    <row r="42" spans="1:8" ht="15.75">
      <c r="B42" s="27"/>
      <c r="C42" s="27" t="s">
        <v>22</v>
      </c>
      <c r="D42" s="27"/>
      <c r="E42" s="27"/>
      <c r="F42" s="27"/>
    </row>
    <row r="43" spans="1:8" ht="15.75">
      <c r="B43" s="27"/>
      <c r="C43" s="27"/>
      <c r="D43" s="27"/>
      <c r="E43" s="27"/>
      <c r="F43" s="27"/>
    </row>
    <row r="44" spans="1:8" ht="15.75">
      <c r="B44" s="27"/>
      <c r="C44" s="27" t="s">
        <v>22</v>
      </c>
      <c r="D44" s="27"/>
      <c r="E44" s="27"/>
      <c r="F44" s="27"/>
    </row>
    <row r="45" spans="1:8" ht="15.75">
      <c r="B45" s="27"/>
      <c r="C45" s="27"/>
      <c r="D45" s="27"/>
      <c r="E45" s="27"/>
      <c r="F45" s="27"/>
    </row>
    <row r="46" spans="1:8" ht="15.75">
      <c r="B46" s="28" t="s">
        <v>22</v>
      </c>
      <c r="C46" s="27"/>
      <c r="D46" s="27"/>
      <c r="E46" s="27"/>
      <c r="F46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46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29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30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102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101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3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27</v>
      </c>
      <c r="C23" s="14">
        <v>1</v>
      </c>
      <c r="D23" s="14">
        <v>5</v>
      </c>
      <c r="E23" s="14">
        <v>3723</v>
      </c>
      <c r="F23" s="14"/>
      <c r="G23" s="14">
        <f t="shared" ref="G23:G28" si="0">C23*E23</f>
        <v>3723</v>
      </c>
      <c r="H23" s="15">
        <f t="shared" ref="H23:H28" si="1">G23</f>
        <v>3723</v>
      </c>
    </row>
    <row r="24" spans="1:8" ht="31.5">
      <c r="A24" s="12">
        <v>2</v>
      </c>
      <c r="B24" s="13" t="s">
        <v>15</v>
      </c>
      <c r="C24" s="14">
        <v>2</v>
      </c>
      <c r="D24" s="14">
        <v>2</v>
      </c>
      <c r="E24" s="14">
        <v>3723</v>
      </c>
      <c r="F24" s="14"/>
      <c r="G24" s="14">
        <f t="shared" si="0"/>
        <v>7446</v>
      </c>
      <c r="H24" s="15">
        <f t="shared" si="1"/>
        <v>7446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 t="shared" si="0"/>
        <v>3723</v>
      </c>
      <c r="H25" s="15">
        <f t="shared" si="1"/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3</v>
      </c>
      <c r="D28" s="14">
        <v>5</v>
      </c>
      <c r="E28" s="14">
        <v>3723</v>
      </c>
      <c r="F28" s="17"/>
      <c r="G28" s="18">
        <f t="shared" si="0"/>
        <v>11169</v>
      </c>
      <c r="H28" s="19">
        <f t="shared" si="1"/>
        <v>11169</v>
      </c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>
      <c r="A30" s="20"/>
      <c r="B30" s="20"/>
      <c r="C30" s="20"/>
      <c r="D30" s="20"/>
      <c r="E30" s="20"/>
      <c r="F30" s="20"/>
      <c r="G30" s="18"/>
      <c r="H30" s="19"/>
    </row>
    <row r="31" spans="1:8" ht="15.75">
      <c r="A31" s="21"/>
      <c r="B31" s="16" t="s">
        <v>21</v>
      </c>
      <c r="C31" s="21">
        <f t="shared" ref="C31:H31" si="2">SUM(C23:C30)</f>
        <v>8.5</v>
      </c>
      <c r="D31" s="21">
        <f t="shared" si="2"/>
        <v>19</v>
      </c>
      <c r="E31" s="21">
        <f t="shared" si="2"/>
        <v>22338</v>
      </c>
      <c r="F31" s="21">
        <f t="shared" si="2"/>
        <v>0</v>
      </c>
      <c r="G31" s="21">
        <f t="shared" si="2"/>
        <v>31645.5</v>
      </c>
      <c r="H31" s="21">
        <f t="shared" si="2"/>
        <v>31645.5</v>
      </c>
    </row>
    <row r="32" spans="1:8">
      <c r="A32" s="22"/>
      <c r="B32" s="22"/>
      <c r="G32" t="s">
        <v>22</v>
      </c>
    </row>
    <row r="33" spans="1:8" s="24" customFormat="1" ht="15.75">
      <c r="A33" s="23"/>
      <c r="B33" s="23" t="s">
        <v>23</v>
      </c>
      <c r="G33" s="24" t="s">
        <v>22</v>
      </c>
      <c r="H33" s="24" t="s">
        <v>24</v>
      </c>
    </row>
    <row r="34" spans="1:8">
      <c r="B34" s="22" t="s">
        <v>25</v>
      </c>
      <c r="C34" s="22"/>
      <c r="D34" s="22"/>
      <c r="E34" s="22"/>
      <c r="F34" s="22"/>
      <c r="G34" s="22"/>
      <c r="H34" s="25"/>
    </row>
    <row r="35" spans="1:8">
      <c r="B35" s="22" t="s">
        <v>22</v>
      </c>
      <c r="C35" s="22"/>
      <c r="D35" s="22"/>
      <c r="E35" s="22"/>
      <c r="F35" s="22"/>
      <c r="G35" s="22"/>
      <c r="H35" s="25"/>
    </row>
    <row r="38" spans="1:8" ht="15.75">
      <c r="B38" s="26" t="s">
        <v>22</v>
      </c>
    </row>
    <row r="42" spans="1:8" ht="15.75">
      <c r="B42" s="27"/>
      <c r="C42" s="27" t="s">
        <v>22</v>
      </c>
      <c r="D42" s="27"/>
      <c r="E42" s="27"/>
      <c r="F42" s="27"/>
    </row>
    <row r="43" spans="1:8" ht="15.75">
      <c r="B43" s="27"/>
      <c r="C43" s="27"/>
      <c r="D43" s="27"/>
      <c r="E43" s="27"/>
      <c r="F43" s="27"/>
    </row>
    <row r="44" spans="1:8" ht="15.75">
      <c r="B44" s="27"/>
      <c r="C44" s="27" t="s">
        <v>22</v>
      </c>
      <c r="D44" s="27"/>
      <c r="E44" s="27"/>
      <c r="F44" s="27"/>
    </row>
    <row r="45" spans="1:8" ht="15.75">
      <c r="B45" s="27"/>
      <c r="C45" s="27"/>
      <c r="D45" s="27"/>
      <c r="E45" s="27"/>
      <c r="F45" s="27"/>
    </row>
    <row r="46" spans="1:8" ht="15.75">
      <c r="B46" s="28" t="s">
        <v>22</v>
      </c>
      <c r="C46" s="27"/>
      <c r="D46" s="27"/>
      <c r="E46" s="27"/>
      <c r="F46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topLeftCell="A4" workbookViewId="0">
      <selection activeCell="D4" sqref="D4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128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129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32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108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3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27</v>
      </c>
      <c r="C23" s="14">
        <v>1</v>
      </c>
      <c r="D23" s="14">
        <v>5</v>
      </c>
      <c r="E23" s="14">
        <v>3723</v>
      </c>
      <c r="F23" s="14"/>
      <c r="G23" s="14">
        <f>C23*E23</f>
        <v>3723</v>
      </c>
      <c r="H23" s="15">
        <f>G23</f>
        <v>3723</v>
      </c>
    </row>
    <row r="24" spans="1:8" ht="31.5">
      <c r="A24" s="12">
        <v>2</v>
      </c>
      <c r="B24" s="13" t="s">
        <v>15</v>
      </c>
      <c r="C24" s="14">
        <v>2.5</v>
      </c>
      <c r="D24" s="14">
        <v>2</v>
      </c>
      <c r="E24" s="14">
        <v>3723</v>
      </c>
      <c r="F24" s="14"/>
      <c r="G24" s="14">
        <f>C24*E24</f>
        <v>9307.5</v>
      </c>
      <c r="H24" s="15">
        <f>G24</f>
        <v>9307.5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>C26*E26</f>
        <v>3723</v>
      </c>
      <c r="H26" s="15">
        <f>G26</f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>C27*E27</f>
        <v>1861.5</v>
      </c>
      <c r="H27" s="15">
        <f>G27</f>
        <v>1861.5</v>
      </c>
    </row>
    <row r="28" spans="1:8" ht="15.75">
      <c r="A28" s="31">
        <v>5</v>
      </c>
      <c r="B28" s="32" t="s">
        <v>118</v>
      </c>
      <c r="C28" s="32">
        <v>1.1499999999999999</v>
      </c>
      <c r="D28" s="32">
        <v>6</v>
      </c>
      <c r="E28" s="32">
        <v>3723</v>
      </c>
      <c r="F28" s="31"/>
      <c r="G28" s="32">
        <f t="shared" ref="G28:G33" si="0">C28*E28</f>
        <v>4281.45</v>
      </c>
      <c r="H28" s="32">
        <f t="shared" ref="H28:H33" si="1">G28</f>
        <v>4281.45</v>
      </c>
    </row>
    <row r="29" spans="1:8" ht="15.75">
      <c r="A29" s="31">
        <v>6</v>
      </c>
      <c r="B29" s="32" t="s">
        <v>18</v>
      </c>
      <c r="C29" s="32">
        <v>1</v>
      </c>
      <c r="D29" s="32">
        <v>5</v>
      </c>
      <c r="E29" s="32">
        <v>3723</v>
      </c>
      <c r="F29" s="31"/>
      <c r="G29" s="32">
        <f t="shared" si="0"/>
        <v>3723</v>
      </c>
      <c r="H29" s="32">
        <f t="shared" si="1"/>
        <v>3723</v>
      </c>
    </row>
    <row r="30" spans="1:8" ht="15.75">
      <c r="A30" s="31">
        <v>7</v>
      </c>
      <c r="B30" s="32" t="s">
        <v>65</v>
      </c>
      <c r="C30" s="32">
        <v>0.5</v>
      </c>
      <c r="D30" s="32">
        <v>8</v>
      </c>
      <c r="E30" s="32">
        <v>3723</v>
      </c>
      <c r="F30" s="31"/>
      <c r="G30" s="32">
        <f t="shared" si="0"/>
        <v>1861.5</v>
      </c>
      <c r="H30" s="32">
        <f t="shared" si="1"/>
        <v>1861.5</v>
      </c>
    </row>
    <row r="31" spans="1:8" ht="15.75">
      <c r="A31" s="31">
        <v>8</v>
      </c>
      <c r="B31" s="32" t="s">
        <v>121</v>
      </c>
      <c r="C31" s="32">
        <v>0.5</v>
      </c>
      <c r="D31" s="32">
        <v>5</v>
      </c>
      <c r="E31" s="32">
        <v>3723</v>
      </c>
      <c r="F31" s="31"/>
      <c r="G31" s="32">
        <f t="shared" si="0"/>
        <v>1861.5</v>
      </c>
      <c r="H31" s="32">
        <f t="shared" si="1"/>
        <v>1861.5</v>
      </c>
    </row>
    <row r="32" spans="1:8" ht="15.75">
      <c r="A32" s="31">
        <v>9</v>
      </c>
      <c r="B32" s="32" t="s">
        <v>119</v>
      </c>
      <c r="C32" s="32">
        <v>0.5</v>
      </c>
      <c r="D32" s="32">
        <v>1</v>
      </c>
      <c r="E32" s="32">
        <v>3723</v>
      </c>
      <c r="F32" s="32"/>
      <c r="G32" s="32">
        <f t="shared" si="0"/>
        <v>1861.5</v>
      </c>
      <c r="H32" s="32">
        <f t="shared" si="1"/>
        <v>1861.5</v>
      </c>
    </row>
    <row r="33" spans="1:8" ht="15.75">
      <c r="A33" s="31">
        <v>10</v>
      </c>
      <c r="B33" s="32" t="s">
        <v>120</v>
      </c>
      <c r="C33" s="32">
        <v>0.25</v>
      </c>
      <c r="D33" s="32">
        <v>1</v>
      </c>
      <c r="E33" s="32">
        <v>3723</v>
      </c>
      <c r="F33" s="32"/>
      <c r="G33" s="32">
        <f t="shared" si="0"/>
        <v>930.75</v>
      </c>
      <c r="H33" s="32">
        <f t="shared" si="1"/>
        <v>930.75</v>
      </c>
    </row>
    <row r="34" spans="1:8" ht="15.75">
      <c r="A34" s="21"/>
      <c r="B34" s="16" t="s">
        <v>21</v>
      </c>
      <c r="C34" s="21">
        <f>SUM(C23:C33)</f>
        <v>9.9</v>
      </c>
      <c r="D34" s="21"/>
      <c r="E34" s="21">
        <f>SUM(E23:E33)</f>
        <v>40953</v>
      </c>
      <c r="F34" s="21"/>
      <c r="G34" s="21">
        <f>SUM(G23:G33)</f>
        <v>36857.699999999997</v>
      </c>
      <c r="H34" s="21">
        <f>SUM(H23:H33)</f>
        <v>36857.699999999997</v>
      </c>
    </row>
    <row r="35" spans="1:8">
      <c r="A35" s="22"/>
      <c r="B35" s="22"/>
      <c r="G35" t="s">
        <v>22</v>
      </c>
    </row>
    <row r="36" spans="1:8" s="24" customFormat="1" ht="15.75">
      <c r="A36" s="23"/>
      <c r="B36" s="23" t="s">
        <v>23</v>
      </c>
      <c r="G36" s="24" t="s">
        <v>22</v>
      </c>
      <c r="H36" s="24" t="s">
        <v>24</v>
      </c>
    </row>
    <row r="37" spans="1:8">
      <c r="B37" s="22" t="s">
        <v>25</v>
      </c>
      <c r="C37" s="22"/>
      <c r="D37" s="22"/>
      <c r="E37" s="22"/>
      <c r="F37" s="22"/>
      <c r="G37" s="22"/>
      <c r="H37" s="25"/>
    </row>
    <row r="38" spans="1:8">
      <c r="B38" s="22" t="s">
        <v>22</v>
      </c>
      <c r="C38" s="22"/>
      <c r="D38" s="22"/>
      <c r="E38" s="22"/>
      <c r="F38" s="22"/>
      <c r="G38" s="22"/>
      <c r="H38" s="25"/>
    </row>
    <row r="41" spans="1:8" ht="15.75">
      <c r="B41" s="26" t="s">
        <v>22</v>
      </c>
    </row>
    <row r="45" spans="1:8" ht="15.75">
      <c r="B45" s="27"/>
      <c r="C45" s="27" t="s">
        <v>22</v>
      </c>
      <c r="D45" s="27"/>
      <c r="E45" s="27"/>
      <c r="F45" s="27"/>
    </row>
    <row r="46" spans="1:8" ht="15.75">
      <c r="B46" s="27"/>
      <c r="C46" s="27"/>
      <c r="D46" s="27"/>
      <c r="E46" s="27"/>
      <c r="F46" s="27"/>
    </row>
    <row r="47" spans="1:8" ht="15.75">
      <c r="B47" s="27"/>
      <c r="C47" s="27" t="s">
        <v>22</v>
      </c>
      <c r="D47" s="27"/>
      <c r="E47" s="27"/>
      <c r="F47" s="27"/>
    </row>
    <row r="48" spans="1:8" ht="15.75">
      <c r="B48" s="27"/>
      <c r="C48" s="27"/>
      <c r="D48" s="27"/>
      <c r="E48" s="27"/>
      <c r="F48" s="27"/>
    </row>
    <row r="49" spans="2:6" ht="15.75">
      <c r="B49" s="28" t="s">
        <v>22</v>
      </c>
      <c r="C49" s="27"/>
      <c r="D49" s="27"/>
      <c r="E49" s="27"/>
      <c r="F49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K20" sqref="K20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104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105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106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103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3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0.75</v>
      </c>
      <c r="D23" s="14">
        <v>2</v>
      </c>
      <c r="E23" s="14">
        <v>3723</v>
      </c>
      <c r="F23" s="14"/>
      <c r="G23" s="14">
        <f>C23*E23</f>
        <v>2792.25</v>
      </c>
      <c r="H23" s="15">
        <f>G23</f>
        <v>2792.25</v>
      </c>
    </row>
    <row r="24" spans="1:8" ht="15.75">
      <c r="A24" s="12">
        <v>2</v>
      </c>
      <c r="B24" s="14" t="s">
        <v>16</v>
      </c>
      <c r="C24" s="14">
        <v>2</v>
      </c>
      <c r="D24" s="14">
        <v>1</v>
      </c>
      <c r="E24" s="14">
        <v>3723</v>
      </c>
      <c r="F24" s="14"/>
      <c r="G24" s="14">
        <f>C24*E24</f>
        <v>7446</v>
      </c>
      <c r="H24" s="15">
        <f>G24</f>
        <v>7446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2</v>
      </c>
      <c r="D27" s="14">
        <v>5</v>
      </c>
      <c r="E27" s="14">
        <v>3723</v>
      </c>
      <c r="F27" s="17"/>
      <c r="G27" s="18">
        <f>C27*E27</f>
        <v>7446</v>
      </c>
      <c r="H27" s="19">
        <f>G27</f>
        <v>7446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 t="shared" ref="C30:H30" si="0">SUM(C23:C29)</f>
        <v>6.25</v>
      </c>
      <c r="D30" s="21">
        <f t="shared" si="0"/>
        <v>14</v>
      </c>
      <c r="E30" s="21">
        <f t="shared" si="0"/>
        <v>18615</v>
      </c>
      <c r="F30" s="21">
        <f t="shared" si="0"/>
        <v>0</v>
      </c>
      <c r="G30" s="21">
        <f t="shared" si="0"/>
        <v>23268.75</v>
      </c>
      <c r="H30" s="21">
        <f t="shared" si="0"/>
        <v>23268.75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D20" sqref="D20:D21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34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35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36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33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3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1.5</v>
      </c>
      <c r="D23" s="14">
        <v>2</v>
      </c>
      <c r="E23" s="14">
        <v>3723</v>
      </c>
      <c r="F23" s="14"/>
      <c r="G23" s="14">
        <f>C23*E23</f>
        <v>5584.5</v>
      </c>
      <c r="H23" s="15">
        <f>G23</f>
        <v>5584.5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3</v>
      </c>
      <c r="D27" s="14">
        <v>5</v>
      </c>
      <c r="E27" s="14">
        <v>3723</v>
      </c>
      <c r="F27" s="17"/>
      <c r="G27" s="18">
        <f>C27*E27</f>
        <v>11169</v>
      </c>
      <c r="H27" s="19">
        <f>G27</f>
        <v>11169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6.5</v>
      </c>
      <c r="D30" s="21"/>
      <c r="E30" s="21">
        <f>SUM(E23:E29)</f>
        <v>18615</v>
      </c>
      <c r="F30" s="21"/>
      <c r="G30" s="21">
        <f>SUM(G23:G29)</f>
        <v>24199.5</v>
      </c>
      <c r="H30" s="21">
        <f>SUM(H23:H29)</f>
        <v>24199.5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39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40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38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37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34.5" customHeight="1">
      <c r="A17" s="85" t="s">
        <v>48</v>
      </c>
      <c r="B17" s="86"/>
      <c r="C17" s="86"/>
      <c r="D17" s="86"/>
      <c r="E17" s="86"/>
      <c r="F17" s="86"/>
      <c r="G17" s="86"/>
      <c r="H17" s="86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3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0.75</v>
      </c>
      <c r="D23" s="14">
        <v>2</v>
      </c>
      <c r="E23" s="14">
        <v>3723</v>
      </c>
      <c r="F23" s="14"/>
      <c r="G23" s="14">
        <f>C23*E23</f>
        <v>2792.25</v>
      </c>
      <c r="H23" s="15">
        <f>G23</f>
        <v>2792.25</v>
      </c>
    </row>
    <row r="24" spans="1:8" ht="15.75">
      <c r="A24" s="12">
        <v>2</v>
      </c>
      <c r="B24" s="16" t="s">
        <v>17</v>
      </c>
      <c r="C24" s="14">
        <v>1</v>
      </c>
      <c r="D24" s="14">
        <v>1</v>
      </c>
      <c r="E24" s="14">
        <v>3723</v>
      </c>
      <c r="F24" s="14"/>
      <c r="G24" s="14">
        <f>C24*E24</f>
        <v>3723</v>
      </c>
      <c r="H24" s="15">
        <f>G24</f>
        <v>3723</v>
      </c>
    </row>
    <row r="25" spans="1:8" ht="15.75">
      <c r="A25" s="12">
        <v>3</v>
      </c>
      <c r="B25" s="14" t="s">
        <v>19</v>
      </c>
      <c r="C25" s="14">
        <v>2</v>
      </c>
      <c r="D25" s="14">
        <v>5</v>
      </c>
      <c r="E25" s="14">
        <v>3723</v>
      </c>
      <c r="F25" s="17"/>
      <c r="G25" s="18">
        <f>C25*E25</f>
        <v>7446</v>
      </c>
      <c r="H25" s="19">
        <f>G25</f>
        <v>7446</v>
      </c>
    </row>
    <row r="26" spans="1:8">
      <c r="A26" s="20"/>
      <c r="B26" s="20"/>
      <c r="C26" s="20"/>
      <c r="D26" s="20"/>
      <c r="E26" s="20"/>
      <c r="F26" s="20"/>
      <c r="G26" s="18"/>
      <c r="H26" s="19"/>
    </row>
    <row r="27" spans="1:8">
      <c r="A27" s="20"/>
      <c r="B27" s="20"/>
      <c r="C27" s="20"/>
      <c r="D27" s="20"/>
      <c r="E27" s="20"/>
      <c r="F27" s="20"/>
      <c r="G27" s="18"/>
      <c r="H27" s="19"/>
    </row>
    <row r="28" spans="1:8" ht="15.75">
      <c r="A28" s="21"/>
      <c r="B28" s="16" t="s">
        <v>21</v>
      </c>
      <c r="C28" s="21">
        <f>SUM(C23:C27)</f>
        <v>3.75</v>
      </c>
      <c r="D28" s="21"/>
      <c r="E28" s="21">
        <f>SUM(E23:E27)</f>
        <v>11169</v>
      </c>
      <c r="F28" s="21"/>
      <c r="G28" s="21">
        <f>SUM(G23:G27)</f>
        <v>13961.25</v>
      </c>
      <c r="H28" s="21">
        <f>SUM(H23:H27)</f>
        <v>13961.25</v>
      </c>
    </row>
    <row r="29" spans="1:8">
      <c r="A29" s="22"/>
      <c r="B29" s="22"/>
      <c r="G29" t="s">
        <v>22</v>
      </c>
    </row>
    <row r="30" spans="1:8" s="24" customFormat="1" ht="15.75">
      <c r="A30" s="23"/>
      <c r="B30" s="23" t="s">
        <v>23</v>
      </c>
      <c r="G30" s="24" t="s">
        <v>22</v>
      </c>
      <c r="H30" s="24" t="s">
        <v>24</v>
      </c>
    </row>
    <row r="31" spans="1:8">
      <c r="B31" s="22" t="s">
        <v>25</v>
      </c>
      <c r="C31" s="22"/>
      <c r="D31" s="22"/>
      <c r="E31" s="22"/>
      <c r="F31" s="22"/>
      <c r="G31" s="22"/>
      <c r="H31" s="25"/>
    </row>
    <row r="32" spans="1:8">
      <c r="B32" s="22" t="s">
        <v>22</v>
      </c>
      <c r="C32" s="22"/>
      <c r="D32" s="22"/>
      <c r="E32" s="22"/>
      <c r="F32" s="22"/>
      <c r="G32" s="22"/>
      <c r="H32" s="25"/>
    </row>
    <row r="35" spans="2:6" ht="15.75">
      <c r="B35" s="26" t="s">
        <v>22</v>
      </c>
    </row>
    <row r="39" spans="2:6" ht="15.75">
      <c r="B39" s="27"/>
      <c r="C39" s="27" t="s">
        <v>22</v>
      </c>
      <c r="D39" s="27"/>
      <c r="E39" s="27"/>
      <c r="F39" s="27"/>
    </row>
    <row r="40" spans="2:6" ht="15.75">
      <c r="B40" s="27"/>
      <c r="C40" s="27"/>
      <c r="D40" s="27"/>
      <c r="E40" s="27"/>
      <c r="F40" s="27"/>
    </row>
    <row r="41" spans="2:6" ht="15.75">
      <c r="B41" s="27"/>
      <c r="C41" s="27" t="s">
        <v>22</v>
      </c>
      <c r="D41" s="27"/>
      <c r="E41" s="27"/>
      <c r="F41" s="27"/>
    </row>
    <row r="42" spans="2:6" ht="15.75">
      <c r="B42" s="27"/>
      <c r="C42" s="27"/>
      <c r="D42" s="27"/>
      <c r="E42" s="27"/>
      <c r="F42" s="27"/>
    </row>
    <row r="43" spans="2:6" ht="15.75">
      <c r="B43" s="28" t="s">
        <v>22</v>
      </c>
      <c r="C43" s="27"/>
      <c r="D43" s="27"/>
      <c r="E43" s="27"/>
      <c r="F43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topLeftCell="A14" workbookViewId="0">
      <selection activeCell="C24" sqref="C24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42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43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44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41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3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>
      <c r="A23" s="11"/>
      <c r="B23" s="11" t="s">
        <v>137</v>
      </c>
      <c r="C23" s="11">
        <v>1</v>
      </c>
      <c r="D23" s="11">
        <v>15</v>
      </c>
      <c r="E23" s="11">
        <v>5001</v>
      </c>
      <c r="F23" s="11"/>
      <c r="G23" s="11">
        <f t="shared" ref="G23:G32" si="0">C23*E23</f>
        <v>5001</v>
      </c>
      <c r="H23" s="11">
        <f t="shared" ref="H23:H32" si="1">G23</f>
        <v>5001</v>
      </c>
    </row>
    <row r="24" spans="1:8">
      <c r="A24" s="11"/>
      <c r="B24" s="11" t="s">
        <v>138</v>
      </c>
      <c r="C24" s="11"/>
      <c r="D24" s="11"/>
      <c r="E24" s="11"/>
      <c r="F24" s="11"/>
      <c r="G24" s="11">
        <f t="shared" si="0"/>
        <v>0</v>
      </c>
      <c r="H24" s="11">
        <f t="shared" si="1"/>
        <v>0</v>
      </c>
    </row>
    <row r="25" spans="1:8">
      <c r="A25" s="11"/>
      <c r="B25" s="11"/>
      <c r="C25" s="11"/>
      <c r="D25" s="11"/>
      <c r="E25" s="11"/>
      <c r="F25" s="11"/>
      <c r="G25" s="11">
        <f t="shared" si="0"/>
        <v>0</v>
      </c>
      <c r="H25" s="11">
        <f t="shared" si="1"/>
        <v>0</v>
      </c>
    </row>
    <row r="26" spans="1:8">
      <c r="A26" s="11"/>
      <c r="B26" s="11"/>
      <c r="C26" s="11"/>
      <c r="D26" s="11"/>
      <c r="E26" s="11"/>
      <c r="F26" s="11"/>
      <c r="G26" s="11">
        <f t="shared" si="0"/>
        <v>0</v>
      </c>
      <c r="H26" s="11">
        <f t="shared" si="1"/>
        <v>0</v>
      </c>
    </row>
    <row r="27" spans="1:8">
      <c r="A27" s="11"/>
      <c r="B27" s="11"/>
      <c r="C27" s="11"/>
      <c r="D27" s="11"/>
      <c r="E27" s="11"/>
      <c r="F27" s="11"/>
      <c r="G27" s="11">
        <f t="shared" si="0"/>
        <v>0</v>
      </c>
      <c r="H27" s="11">
        <f t="shared" si="1"/>
        <v>0</v>
      </c>
    </row>
    <row r="28" spans="1:8">
      <c r="A28" s="11"/>
      <c r="B28" s="11"/>
      <c r="C28" s="11"/>
      <c r="D28" s="11"/>
      <c r="E28" s="11"/>
      <c r="F28" s="11"/>
      <c r="G28" s="11">
        <f t="shared" si="0"/>
        <v>0</v>
      </c>
      <c r="H28" s="11">
        <f t="shared" si="1"/>
        <v>0</v>
      </c>
    </row>
    <row r="29" spans="1:8" ht="31.5">
      <c r="A29" s="12">
        <v>1</v>
      </c>
      <c r="B29" s="13" t="s">
        <v>15</v>
      </c>
      <c r="C29" s="14">
        <v>1</v>
      </c>
      <c r="D29" s="14">
        <v>2</v>
      </c>
      <c r="E29" s="14">
        <v>3723</v>
      </c>
      <c r="F29" s="14"/>
      <c r="G29" s="14">
        <f t="shared" si="0"/>
        <v>3723</v>
      </c>
      <c r="H29" s="15">
        <f t="shared" si="1"/>
        <v>3723</v>
      </c>
    </row>
    <row r="30" spans="1:8" ht="15.75">
      <c r="A30" s="12">
        <v>2</v>
      </c>
      <c r="B30" s="14" t="s">
        <v>16</v>
      </c>
      <c r="C30" s="14">
        <v>1</v>
      </c>
      <c r="D30" s="14">
        <v>1</v>
      </c>
      <c r="E30" s="14">
        <v>3723</v>
      </c>
      <c r="F30" s="14"/>
      <c r="G30" s="14">
        <f t="shared" si="0"/>
        <v>3723</v>
      </c>
      <c r="H30" s="15">
        <f t="shared" si="1"/>
        <v>3723</v>
      </c>
    </row>
    <row r="31" spans="1:8" ht="15.75">
      <c r="A31" s="12">
        <v>3</v>
      </c>
      <c r="B31" s="16" t="s">
        <v>17</v>
      </c>
      <c r="C31" s="14">
        <v>1</v>
      </c>
      <c r="D31" s="14">
        <v>1</v>
      </c>
      <c r="E31" s="14">
        <v>3723</v>
      </c>
      <c r="F31" s="14"/>
      <c r="G31" s="14">
        <f t="shared" si="0"/>
        <v>3723</v>
      </c>
      <c r="H31" s="15">
        <f t="shared" si="1"/>
        <v>3723</v>
      </c>
    </row>
    <row r="32" spans="1:8" ht="15.75">
      <c r="A32" s="12">
        <v>4</v>
      </c>
      <c r="B32" s="16" t="s">
        <v>18</v>
      </c>
      <c r="C32" s="14">
        <v>0.5</v>
      </c>
      <c r="D32" s="14">
        <v>5</v>
      </c>
      <c r="E32" s="14">
        <v>3723</v>
      </c>
      <c r="F32" s="14"/>
      <c r="G32" s="14">
        <f t="shared" si="0"/>
        <v>1861.5</v>
      </c>
      <c r="H32" s="15">
        <f t="shared" si="1"/>
        <v>1861.5</v>
      </c>
    </row>
    <row r="33" spans="1:8">
      <c r="A33" s="20"/>
      <c r="B33" s="20"/>
      <c r="C33" s="20"/>
      <c r="D33" s="20"/>
      <c r="E33" s="20"/>
      <c r="F33" s="20"/>
      <c r="G33" s="18"/>
      <c r="H33" s="19"/>
    </row>
    <row r="34" spans="1:8">
      <c r="A34" s="20"/>
      <c r="B34" s="20"/>
      <c r="C34" s="20"/>
      <c r="D34" s="20"/>
      <c r="E34" s="20"/>
      <c r="F34" s="20"/>
      <c r="G34" s="18"/>
      <c r="H34" s="19"/>
    </row>
    <row r="35" spans="1:8" ht="15.75">
      <c r="A35" s="21"/>
      <c r="B35" s="16" t="s">
        <v>21</v>
      </c>
      <c r="C35" s="21">
        <f>SUM(C29:C34)</f>
        <v>3.5</v>
      </c>
      <c r="D35" s="21"/>
      <c r="E35" s="21">
        <f>SUM(E29:E34)</f>
        <v>14892</v>
      </c>
      <c r="F35" s="21"/>
      <c r="G35" s="21">
        <f>SUM(G29:G34)</f>
        <v>13030.5</v>
      </c>
      <c r="H35" s="21">
        <f>SUM(H29:H34)</f>
        <v>13030.5</v>
      </c>
    </row>
    <row r="36" spans="1:8">
      <c r="A36" s="22"/>
      <c r="B36" s="22"/>
      <c r="G36" t="s">
        <v>22</v>
      </c>
    </row>
    <row r="37" spans="1:8" s="24" customFormat="1" ht="15.75">
      <c r="A37" s="23"/>
      <c r="B37" s="23" t="s">
        <v>23</v>
      </c>
      <c r="G37" s="24" t="s">
        <v>22</v>
      </c>
      <c r="H37" s="24" t="s">
        <v>24</v>
      </c>
    </row>
    <row r="38" spans="1:8">
      <c r="B38" s="22" t="s">
        <v>25</v>
      </c>
      <c r="C38" s="22"/>
      <c r="D38" s="22"/>
      <c r="E38" s="22"/>
      <c r="F38" s="22"/>
      <c r="G38" s="22"/>
      <c r="H38" s="25"/>
    </row>
    <row r="39" spans="1:8">
      <c r="B39" s="22" t="s">
        <v>22</v>
      </c>
      <c r="C39" s="22"/>
      <c r="D39" s="22"/>
      <c r="E39" s="22"/>
      <c r="F39" s="22"/>
      <c r="G39" s="22"/>
      <c r="H39" s="25"/>
    </row>
    <row r="42" spans="1:8" ht="15.75">
      <c r="B42" s="26" t="s">
        <v>22</v>
      </c>
    </row>
    <row r="46" spans="1:8" ht="15.75">
      <c r="B46" s="27"/>
      <c r="C46" s="27" t="s">
        <v>22</v>
      </c>
      <c r="D46" s="27"/>
      <c r="E46" s="27"/>
      <c r="F46" s="27"/>
    </row>
    <row r="47" spans="1:8" ht="15.75">
      <c r="B47" s="27"/>
      <c r="C47" s="27"/>
      <c r="D47" s="27"/>
      <c r="E47" s="27"/>
      <c r="F47" s="27"/>
    </row>
    <row r="48" spans="1:8" ht="15.75">
      <c r="B48" s="27"/>
      <c r="C48" s="27" t="s">
        <v>22</v>
      </c>
      <c r="D48" s="27"/>
      <c r="E48" s="27"/>
      <c r="F48" s="27"/>
    </row>
    <row r="49" spans="2:6" ht="15.75">
      <c r="B49" s="27"/>
      <c r="C49" s="27"/>
      <c r="D49" s="27"/>
      <c r="E49" s="27"/>
      <c r="F49" s="27"/>
    </row>
    <row r="50" spans="2:6" ht="15.75">
      <c r="B50" s="28" t="s">
        <v>22</v>
      </c>
      <c r="C50" s="27"/>
      <c r="D50" s="27"/>
      <c r="E50" s="27"/>
      <c r="F50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34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46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38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45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34.5" customHeight="1">
      <c r="A17" s="85" t="s">
        <v>47</v>
      </c>
      <c r="B17" s="86"/>
      <c r="C17" s="86"/>
      <c r="D17" s="86"/>
      <c r="E17" s="86"/>
      <c r="F17" s="86"/>
      <c r="G17" s="86"/>
      <c r="H17" s="86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3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</v>
      </c>
      <c r="D23" s="14">
        <v>2</v>
      </c>
      <c r="E23" s="14">
        <v>3723</v>
      </c>
      <c r="F23" s="14"/>
      <c r="G23" s="14">
        <f>C23*E23</f>
        <v>3723</v>
      </c>
      <c r="H23" s="15">
        <f>G23</f>
        <v>3723</v>
      </c>
    </row>
    <row r="24" spans="1:8" ht="15.75">
      <c r="A24" s="12">
        <v>2</v>
      </c>
      <c r="B24" s="13" t="s">
        <v>16</v>
      </c>
      <c r="C24" s="14">
        <v>1</v>
      </c>
      <c r="D24" s="14">
        <v>1</v>
      </c>
      <c r="E24" s="14">
        <v>3723</v>
      </c>
      <c r="F24" s="14"/>
      <c r="G24" s="14">
        <f>C24*E24</f>
        <v>3723</v>
      </c>
      <c r="H24" s="15">
        <f>G24</f>
        <v>3723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3</v>
      </c>
      <c r="D27" s="14">
        <v>5</v>
      </c>
      <c r="E27" s="14">
        <v>3723</v>
      </c>
      <c r="F27" s="17"/>
      <c r="G27" s="14">
        <f>C27*E27</f>
        <v>11169</v>
      </c>
      <c r="H27" s="15">
        <f>G27</f>
        <v>11169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6.5</v>
      </c>
      <c r="D30" s="21"/>
      <c r="E30" s="21">
        <f>SUM(E23:E29)</f>
        <v>18615</v>
      </c>
      <c r="F30" s="21"/>
      <c r="G30" s="21">
        <f>SUM(G23:G29)</f>
        <v>24199.5</v>
      </c>
      <c r="H30" s="21">
        <f>SUM(H23:H29)</f>
        <v>24199.5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topLeftCell="A10"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52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53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54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49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0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51</v>
      </c>
      <c r="C23" s="14">
        <v>1</v>
      </c>
      <c r="D23" s="14">
        <v>5</v>
      </c>
      <c r="E23" s="14">
        <v>3723</v>
      </c>
      <c r="F23" s="14"/>
      <c r="G23" s="14">
        <f t="shared" ref="G23:G28" si="0">C23*E23</f>
        <v>3723</v>
      </c>
      <c r="H23" s="15">
        <f t="shared" ref="H23:H28" si="1">G23</f>
        <v>3723</v>
      </c>
    </row>
    <row r="24" spans="1:8" ht="31.5">
      <c r="A24" s="12">
        <v>2</v>
      </c>
      <c r="B24" s="13" t="s">
        <v>15</v>
      </c>
      <c r="C24" s="14">
        <v>1.75</v>
      </c>
      <c r="D24" s="14">
        <v>2</v>
      </c>
      <c r="E24" s="14">
        <v>3723</v>
      </c>
      <c r="F24" s="14"/>
      <c r="G24" s="14">
        <f t="shared" si="0"/>
        <v>6515.25</v>
      </c>
      <c r="H24" s="15">
        <f t="shared" si="1"/>
        <v>6515.25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 t="shared" si="0"/>
        <v>3723</v>
      </c>
      <c r="H25" s="15">
        <f t="shared" si="1"/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4</v>
      </c>
      <c r="D28" s="14">
        <v>5</v>
      </c>
      <c r="E28" s="14">
        <v>3723</v>
      </c>
      <c r="F28" s="17"/>
      <c r="G28" s="18">
        <f t="shared" si="0"/>
        <v>14892</v>
      </c>
      <c r="H28" s="19">
        <f t="shared" si="1"/>
        <v>14892</v>
      </c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>
      <c r="A30" s="20"/>
      <c r="B30" s="20"/>
      <c r="C30" s="20"/>
      <c r="D30" s="20"/>
      <c r="E30" s="20"/>
      <c r="F30" s="20"/>
      <c r="G30" s="18"/>
      <c r="H30" s="19"/>
    </row>
    <row r="31" spans="1:8" ht="15.75">
      <c r="A31" s="21"/>
      <c r="B31" s="16" t="s">
        <v>21</v>
      </c>
      <c r="C31" s="21">
        <f>SUM(C23:C30)</f>
        <v>9.25</v>
      </c>
      <c r="D31" s="21"/>
      <c r="E31" s="21">
        <f>SUM(E23:E30)</f>
        <v>22338</v>
      </c>
      <c r="F31" s="21"/>
      <c r="G31" s="21">
        <f>SUM(G23:G30)</f>
        <v>34437.75</v>
      </c>
      <c r="H31" s="21">
        <f>SUM(H23:H30)</f>
        <v>34437.75</v>
      </c>
    </row>
    <row r="32" spans="1:8">
      <c r="A32" s="22"/>
      <c r="B32" s="22"/>
      <c r="G32" t="s">
        <v>22</v>
      </c>
    </row>
    <row r="33" spans="1:8" s="24" customFormat="1" ht="15.75">
      <c r="A33" s="23"/>
      <c r="B33" s="23" t="s">
        <v>23</v>
      </c>
      <c r="G33" s="24" t="s">
        <v>22</v>
      </c>
      <c r="H33" s="24" t="s">
        <v>24</v>
      </c>
    </row>
    <row r="34" spans="1:8">
      <c r="B34" s="22" t="s">
        <v>25</v>
      </c>
      <c r="C34" s="22"/>
      <c r="D34" s="22"/>
      <c r="E34" s="22"/>
      <c r="F34" s="22"/>
      <c r="G34" s="22"/>
      <c r="H34" s="25"/>
    </row>
    <row r="35" spans="1:8">
      <c r="B35" s="22" t="s">
        <v>22</v>
      </c>
      <c r="C35" s="22"/>
      <c r="D35" s="22"/>
      <c r="E35" s="22"/>
      <c r="F35" s="22"/>
      <c r="G35" s="22"/>
      <c r="H35" s="25"/>
    </row>
    <row r="38" spans="1:8" ht="15.75">
      <c r="B38" s="26" t="s">
        <v>22</v>
      </c>
    </row>
    <row r="42" spans="1:8" ht="15.75">
      <c r="B42" s="27"/>
      <c r="C42" s="27" t="s">
        <v>22</v>
      </c>
      <c r="D42" s="27"/>
      <c r="E42" s="27"/>
      <c r="F42" s="27"/>
    </row>
    <row r="43" spans="1:8" ht="15.75">
      <c r="B43" s="27"/>
      <c r="C43" s="27"/>
      <c r="D43" s="27"/>
      <c r="E43" s="27"/>
      <c r="F43" s="27"/>
    </row>
    <row r="44" spans="1:8" ht="15.75">
      <c r="B44" s="27"/>
      <c r="C44" s="27" t="s">
        <v>22</v>
      </c>
      <c r="D44" s="27"/>
      <c r="E44" s="27"/>
      <c r="F44" s="27"/>
    </row>
    <row r="45" spans="1:8" ht="15.75">
      <c r="B45" s="27"/>
      <c r="C45" s="27"/>
      <c r="D45" s="27"/>
      <c r="E45" s="27"/>
      <c r="F45" s="27"/>
    </row>
    <row r="46" spans="1:8" ht="15.75">
      <c r="B46" s="28" t="s">
        <v>22</v>
      </c>
      <c r="C46" s="27"/>
      <c r="D46" s="27"/>
      <c r="E46" s="27"/>
      <c r="F46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5"/>
  <sheetViews>
    <sheetView topLeftCell="A13"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75" t="s">
        <v>56</v>
      </c>
      <c r="E2" s="76"/>
      <c r="F2" s="76"/>
      <c r="G2" s="76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57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58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77" t="s">
        <v>5</v>
      </c>
      <c r="B13" s="77"/>
      <c r="C13" s="77"/>
      <c r="D13" s="77"/>
      <c r="E13" s="77"/>
      <c r="F13" s="77"/>
      <c r="G13" s="77"/>
      <c r="H13" s="77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78" t="s">
        <v>107</v>
      </c>
      <c r="B15" s="78"/>
      <c r="C15" s="78"/>
      <c r="D15" s="78"/>
      <c r="E15" s="78"/>
      <c r="F15" s="78"/>
      <c r="G15" s="78"/>
      <c r="H15" s="78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79" t="s">
        <v>55</v>
      </c>
      <c r="B17" s="80"/>
      <c r="C17" s="80"/>
      <c r="D17" s="80"/>
      <c r="E17" s="80"/>
      <c r="F17" s="80"/>
      <c r="G17" s="80"/>
      <c r="H17" s="80"/>
    </row>
    <row r="18" spans="1:8">
      <c r="A18" s="80" t="s">
        <v>6</v>
      </c>
      <c r="B18" s="80"/>
      <c r="C18" s="80"/>
      <c r="D18" s="80"/>
      <c r="E18" s="80"/>
      <c r="F18" s="80"/>
      <c r="G18" s="80"/>
      <c r="H18" s="80"/>
    </row>
    <row r="19" spans="1:8">
      <c r="A19" s="1"/>
      <c r="B19" s="1"/>
      <c r="C19" s="5"/>
      <c r="D19" s="5"/>
      <c r="E19" s="5"/>
      <c r="F19" s="5"/>
      <c r="G19" s="5"/>
    </row>
    <row r="20" spans="1:8">
      <c r="A20" s="81" t="s">
        <v>7</v>
      </c>
      <c r="B20" s="84" t="s">
        <v>8</v>
      </c>
      <c r="C20" s="81" t="s">
        <v>9</v>
      </c>
      <c r="D20" s="81" t="s">
        <v>10</v>
      </c>
      <c r="E20" s="81" t="s">
        <v>11</v>
      </c>
      <c r="F20" s="81" t="s">
        <v>12</v>
      </c>
      <c r="G20" s="81" t="s">
        <v>13</v>
      </c>
      <c r="H20" s="81" t="s">
        <v>14</v>
      </c>
    </row>
    <row r="21" spans="1:8" ht="60.75" customHeight="1">
      <c r="A21" s="81"/>
      <c r="B21" s="84"/>
      <c r="C21" s="81"/>
      <c r="D21" s="81"/>
      <c r="E21" s="81"/>
      <c r="F21" s="81"/>
      <c r="G21" s="81"/>
      <c r="H21" s="81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1.75</v>
      </c>
      <c r="D23" s="14">
        <v>2</v>
      </c>
      <c r="E23" s="14">
        <v>3723</v>
      </c>
      <c r="F23" s="14"/>
      <c r="G23" s="14">
        <f>C23*E23</f>
        <v>6515.25</v>
      </c>
      <c r="H23" s="15">
        <f>G23</f>
        <v>6515.25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6" t="s">
        <v>20</v>
      </c>
      <c r="C27" s="14">
        <v>1</v>
      </c>
      <c r="D27" s="14">
        <v>5</v>
      </c>
      <c r="E27" s="14">
        <v>3723</v>
      </c>
      <c r="F27" s="20"/>
      <c r="G27" s="18">
        <f>C27*E27</f>
        <v>3723</v>
      </c>
      <c r="H27" s="19">
        <f>G27</f>
        <v>3723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4.75</v>
      </c>
      <c r="D30" s="21"/>
      <c r="E30" s="21">
        <f>SUM(E23:E29)</f>
        <v>18615</v>
      </c>
      <c r="F30" s="21"/>
      <c r="G30" s="21">
        <f>SUM(G23:G29)</f>
        <v>17684.25</v>
      </c>
      <c r="H30" s="21">
        <f>SUM(H23:H29)</f>
        <v>17684.25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Чесники (2)</vt:lpstr>
      <vt:lpstr>Бабухівська</vt:lpstr>
      <vt:lpstr>Воскресінці</vt:lpstr>
      <vt:lpstr>Григорів</vt:lpstr>
      <vt:lpstr>Дички</vt:lpstr>
      <vt:lpstr>Добринів</vt:lpstr>
      <vt:lpstr>Журів</vt:lpstr>
      <vt:lpstr>Заланів</vt:lpstr>
      <vt:lpstr>Кліщівна</vt:lpstr>
      <vt:lpstr>Княгичі</vt:lpstr>
      <vt:lpstr>Козари</vt:lpstr>
      <vt:lpstr>Колоколин</vt:lpstr>
      <vt:lpstr>Липівка</vt:lpstr>
      <vt:lpstr>Лук.Вишнів</vt:lpstr>
      <vt:lpstr>Лучинці</vt:lpstr>
      <vt:lpstr>Любша</vt:lpstr>
      <vt:lpstr>Н.Липиця</vt:lpstr>
      <vt:lpstr>Підгороддя</vt:lpstr>
      <vt:lpstr>Підкамінь</vt:lpstr>
      <vt:lpstr>Підмихайлівці</vt:lpstr>
      <vt:lpstr>Помонята</vt:lpstr>
      <vt:lpstr>Приозерне</vt:lpstr>
      <vt:lpstr>Путятинці</vt:lpstr>
      <vt:lpstr>Сарники</vt:lpstr>
      <vt:lpstr>Стратин</vt:lpstr>
      <vt:lpstr>Чернів</vt:lpstr>
      <vt:lpstr>Чесники</vt:lpstr>
      <vt:lpstr>Юнашків</vt:lpstr>
      <vt:lpstr>Фрага</vt:lpstr>
      <vt:lpstr>Явче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2018-02-26T14:34:51Z</cp:lastPrinted>
  <dcterms:created xsi:type="dcterms:W3CDTF">2006-09-16T00:00:00Z</dcterms:created>
  <dcterms:modified xsi:type="dcterms:W3CDTF">2021-01-05T18:17:41Z</dcterms:modified>
</cp:coreProperties>
</file>