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1" i="1" l="1"/>
  <c r="C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H51" i="1" s="1"/>
  <c r="G40" i="1"/>
  <c r="C38" i="1"/>
  <c r="C53" i="1" s="1"/>
  <c r="G37" i="1"/>
  <c r="H37" i="1" s="1"/>
  <c r="G36" i="1"/>
  <c r="H36" i="1" s="1"/>
  <c r="G35" i="1"/>
  <c r="H35" i="1" s="1"/>
  <c r="G34" i="1"/>
  <c r="G38" i="1" s="1"/>
  <c r="G32" i="1"/>
  <c r="C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H32" i="1" s="1"/>
  <c r="G23" i="1"/>
  <c r="G53" i="1" l="1"/>
  <c r="H34" i="1"/>
  <c r="H38" i="1" s="1"/>
  <c r="H53" i="1" s="1"/>
</calcChain>
</file>

<file path=xl/sharedStrings.xml><?xml version="1.0" encoding="utf-8"?>
<sst xmlns="http://schemas.openxmlformats.org/spreadsheetml/2006/main" count="55" uniqueCount="46">
  <si>
    <t>ЗАТВЕРДЖУЮ</t>
  </si>
  <si>
    <r>
      <t xml:space="preserve">штат у кількості   </t>
    </r>
    <r>
      <rPr>
        <b/>
        <sz val="10"/>
        <rFont val="Times New Roman"/>
        <family val="1"/>
        <charset val="204"/>
      </rPr>
      <t>34,17</t>
    </r>
    <r>
      <rPr>
        <sz val="10"/>
        <rFont val="Times New Roman"/>
        <family val="1"/>
      </rPr>
      <t xml:space="preserve"> штатних  одиниць</t>
    </r>
  </si>
  <si>
    <r>
      <t xml:space="preserve">з місячним фондом заробітної плати </t>
    </r>
    <r>
      <rPr>
        <b/>
        <sz val="10"/>
        <rFont val="Times New Roman"/>
        <family val="1"/>
        <charset val="204"/>
      </rPr>
      <t xml:space="preserve">140 451,07 </t>
    </r>
    <r>
      <rPr>
        <sz val="10"/>
        <rFont val="Times New Roman"/>
        <family val="1"/>
      </rPr>
      <t>грн.</t>
    </r>
  </si>
  <si>
    <t>Директор НВК</t>
  </si>
  <si>
    <t xml:space="preserve">   __________                 _                        М.І.Височанський</t>
  </si>
  <si>
    <t>підпис керівника</t>
  </si>
  <si>
    <t xml:space="preserve">     1 січня 2018 р.</t>
  </si>
  <si>
    <t>(число, місяць, рік)</t>
  </si>
  <si>
    <t>ШТАТНИЙ РОЗПИС</t>
  </si>
  <si>
    <t>на 01 січня 2018 року</t>
  </si>
  <si>
    <t xml:space="preserve">Лучинецький НВК </t>
  </si>
  <si>
    <t>назва установи</t>
  </si>
  <si>
    <t>№ з/п</t>
  </si>
  <si>
    <t>Назва посад</t>
  </si>
  <si>
    <t>Кількість штатних посад</t>
  </si>
  <si>
    <t>Тарифний розряд</t>
  </si>
  <si>
    <t>Посадовий оклад</t>
  </si>
  <si>
    <t xml:space="preserve">посадови оклад з підвищенням </t>
  </si>
  <si>
    <t xml:space="preserve">заробітна плата по посадовому окладу </t>
  </si>
  <si>
    <t>Фонд зарплати на місяць</t>
  </si>
  <si>
    <t>Директор</t>
  </si>
  <si>
    <t>Заступник директора</t>
  </si>
  <si>
    <t>Педагог організатор</t>
  </si>
  <si>
    <t>Психолог</t>
  </si>
  <si>
    <t>Бібліотекар</t>
  </si>
  <si>
    <t>Вчитель 1 кат.</t>
  </si>
  <si>
    <t>Вчитель вищої кат.</t>
  </si>
  <si>
    <t>Вчитель спеціаліст</t>
  </si>
  <si>
    <t>Всього</t>
  </si>
  <si>
    <t xml:space="preserve">Вихователь </t>
  </si>
  <si>
    <t>Музичний керівник</t>
  </si>
  <si>
    <t>Медсестра</t>
  </si>
  <si>
    <t>Завгосп</t>
  </si>
  <si>
    <t>Робітник по обслуговувааю</t>
  </si>
  <si>
    <t>Прибиральник службових приміщень</t>
  </si>
  <si>
    <t>Двірник</t>
  </si>
  <si>
    <t>Сторож</t>
  </si>
  <si>
    <t>Кухар</t>
  </si>
  <si>
    <t>Оператор котельні на сезон</t>
  </si>
  <si>
    <t>Помічник вихователя</t>
  </si>
  <si>
    <t>Підсобний робітник</t>
  </si>
  <si>
    <t>Машиніст по пранню білизни</t>
  </si>
  <si>
    <t xml:space="preserve"> </t>
  </si>
  <si>
    <t>Головний бухгалтер</t>
  </si>
  <si>
    <t>М.О.Кучинська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</si>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</sst>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</font>
    <font>
      <b/>
      <sz val="10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charset val="204"/>
    </font>
    <font>
      <b/>
      <sz val="10"/>
      <name val="Times New Roman"/>
      <family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textRotation="255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/>
    </xf>
    <xf numFmtId="0" fontId="7" fillId="0" borderId="1" xfId="0" applyFont="1" applyBorder="1"/>
    <xf numFmtId="2" fontId="3" fillId="0" borderId="1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/>
    </xf>
    <xf numFmtId="2" fontId="7" fillId="0" borderId="1" xfId="0" applyNumberFormat="1" applyFont="1" applyBorder="1"/>
    <xf numFmtId="0" fontId="3" fillId="0" borderId="1" xfId="0" applyFont="1" applyBorder="1" applyAlignment="1">
      <alignment horizontal="center"/>
    </xf>
    <xf numFmtId="1" fontId="7" fillId="0" borderId="1" xfId="0" applyNumberFormat="1" applyFont="1" applyBorder="1"/>
    <xf numFmtId="2" fontId="12" fillId="0" borderId="1" xfId="0" applyNumberFormat="1" applyFont="1" applyBorder="1" applyAlignment="1">
      <alignment horizontal="left"/>
    </xf>
    <xf numFmtId="0" fontId="14" fillId="0" borderId="1" xfId="0" applyFont="1" applyBorder="1"/>
    <xf numFmtId="2" fontId="12" fillId="0" borderId="1" xfId="0" applyNumberFormat="1" applyFont="1" applyBorder="1"/>
    <xf numFmtId="2" fontId="12" fillId="0" borderId="1" xfId="0" applyNumberFormat="1" applyFont="1" applyBorder="1" applyAlignment="1">
      <alignment horizontal="right"/>
    </xf>
    <xf numFmtId="0" fontId="10" fillId="0" borderId="0" xfId="0" applyFont="1"/>
    <xf numFmtId="0" fontId="7" fillId="0" borderId="0" xfId="0" applyFont="1"/>
    <xf numFmtId="0" fontId="15" fillId="0" borderId="0" xfId="0" applyFont="1"/>
    <xf numFmtId="0" fontId="16" fillId="0" borderId="0" xfId="0" applyFont="1"/>
    <xf numFmtId="0" fontId="10" fillId="0" borderId="0" xfId="0" applyFont="1" applyAlignment="1"/>
    <xf numFmtId="0" fontId="1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34" workbookViewId="0">
      <selection activeCell="C51" sqref="C51"/>
    </sheetView>
  </sheetViews>
  <sheetFormatPr defaultRowHeight="15" x14ac:dyDescent="0.25"/>
  <cols>
    <col min="2" max="2" width="24.42578125" customWidth="1"/>
    <col min="7" max="7" width="10.42578125" customWidth="1"/>
    <col min="8" max="8" width="12.42578125" customWidth="1"/>
  </cols>
  <sheetData>
    <row r="1" spans="1:8" x14ac:dyDescent="0.25">
      <c r="A1" s="1"/>
      <c r="B1" s="1"/>
      <c r="C1" s="1"/>
      <c r="D1" s="1" t="s">
        <v>0</v>
      </c>
      <c r="E1" s="1"/>
      <c r="F1" s="1"/>
      <c r="G1" s="1"/>
    </row>
    <row r="2" spans="1:8" x14ac:dyDescent="0.25">
      <c r="A2" s="2"/>
      <c r="B2" s="2"/>
      <c r="C2" s="2"/>
      <c r="D2" s="42" t="s">
        <v>1</v>
      </c>
      <c r="E2" s="43"/>
      <c r="F2" s="43"/>
      <c r="G2" s="43"/>
      <c r="H2" s="43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3"/>
    </row>
    <row r="4" spans="1:8" x14ac:dyDescent="0.25">
      <c r="A4" s="1"/>
      <c r="B4" s="1"/>
      <c r="C4" s="1"/>
      <c r="D4" s="1" t="s">
        <v>3</v>
      </c>
      <c r="E4" s="1"/>
      <c r="F4" s="1"/>
      <c r="G4" s="1"/>
      <c r="H4" s="3"/>
    </row>
    <row r="5" spans="1:8" x14ac:dyDescent="0.25">
      <c r="A5" s="1"/>
      <c r="B5" s="1"/>
      <c r="C5" s="1"/>
      <c r="D5" s="1"/>
      <c r="E5" s="1"/>
      <c r="F5" s="1"/>
      <c r="G5" s="1"/>
      <c r="H5" s="3"/>
    </row>
    <row r="6" spans="1:8" x14ac:dyDescent="0.25">
      <c r="A6" s="1"/>
      <c r="B6" s="1"/>
      <c r="C6" s="1"/>
      <c r="D6" s="1" t="s">
        <v>4</v>
      </c>
      <c r="E6" s="1"/>
      <c r="F6" s="1"/>
      <c r="G6" s="1"/>
    </row>
    <row r="7" spans="1:8" x14ac:dyDescent="0.25">
      <c r="A7" s="1"/>
      <c r="B7" s="1"/>
      <c r="C7" s="1"/>
      <c r="D7" s="1" t="s">
        <v>5</v>
      </c>
      <c r="E7" s="1"/>
      <c r="F7" s="1"/>
      <c r="G7" s="1"/>
      <c r="H7" s="3"/>
    </row>
    <row r="8" spans="1:8" x14ac:dyDescent="0.25">
      <c r="A8" s="1"/>
      <c r="B8" s="1"/>
      <c r="C8" s="1"/>
      <c r="D8" s="1" t="s">
        <v>6</v>
      </c>
      <c r="E8" s="1"/>
      <c r="F8" s="1"/>
      <c r="G8" s="1"/>
      <c r="H8" s="4"/>
    </row>
    <row r="9" spans="1:8" x14ac:dyDescent="0.25">
      <c r="A9" s="1"/>
      <c r="B9" s="1"/>
      <c r="C9" s="1"/>
      <c r="D9" s="1" t="s">
        <v>7</v>
      </c>
      <c r="E9" s="5"/>
      <c r="F9" s="6"/>
      <c r="G9" s="6"/>
    </row>
    <row r="10" spans="1:8" x14ac:dyDescent="0.25">
      <c r="A10" s="1"/>
      <c r="B10" s="1"/>
      <c r="C10" s="1"/>
      <c r="D10" s="1"/>
      <c r="E10" s="7"/>
      <c r="F10" s="7"/>
      <c r="G10" s="7"/>
      <c r="H10" s="5"/>
    </row>
    <row r="11" spans="1:8" x14ac:dyDescent="0.25">
      <c r="A11" s="1"/>
      <c r="B11" s="1"/>
      <c r="C11" s="1"/>
      <c r="D11" s="1"/>
      <c r="E11" s="7"/>
      <c r="F11" s="7"/>
      <c r="G11" s="7"/>
    </row>
    <row r="12" spans="1:8" x14ac:dyDescent="0.25">
      <c r="A12" s="1"/>
      <c r="B12" s="1"/>
      <c r="C12" s="1"/>
      <c r="D12" s="1"/>
      <c r="E12" s="7"/>
      <c r="F12" s="7"/>
      <c r="G12" s="7"/>
    </row>
    <row r="13" spans="1:8" ht="18.75" x14ac:dyDescent="0.3">
      <c r="A13" s="44" t="s">
        <v>8</v>
      </c>
      <c r="B13" s="44"/>
      <c r="C13" s="44"/>
      <c r="D13" s="44"/>
      <c r="E13" s="44"/>
      <c r="F13" s="44"/>
      <c r="G13" s="44"/>
      <c r="H13" s="44"/>
    </row>
    <row r="14" spans="1:8" x14ac:dyDescent="0.25">
      <c r="A14" s="1"/>
      <c r="B14" s="1"/>
      <c r="C14" s="8"/>
      <c r="D14" s="1"/>
      <c r="E14" s="7"/>
      <c r="F14" s="7"/>
      <c r="G14" s="7"/>
    </row>
    <row r="15" spans="1:8" ht="18.75" x14ac:dyDescent="0.3">
      <c r="A15" s="45" t="s">
        <v>9</v>
      </c>
      <c r="B15" s="45"/>
      <c r="C15" s="45"/>
      <c r="D15" s="45"/>
      <c r="E15" s="45"/>
      <c r="F15" s="45"/>
      <c r="G15" s="45"/>
      <c r="H15" s="45"/>
    </row>
    <row r="16" spans="1:8" ht="18.75" x14ac:dyDescent="0.3">
      <c r="A16" s="1"/>
      <c r="B16" s="1"/>
      <c r="C16" s="9"/>
      <c r="D16" s="9"/>
      <c r="E16" s="9"/>
      <c r="F16" s="9"/>
      <c r="G16" s="9"/>
    </row>
    <row r="17" spans="1:8" ht="18.75" x14ac:dyDescent="0.3">
      <c r="A17" s="46" t="s">
        <v>10</v>
      </c>
      <c r="B17" s="47"/>
      <c r="C17" s="47"/>
      <c r="D17" s="47"/>
      <c r="E17" s="47"/>
      <c r="F17" s="47"/>
      <c r="G17" s="47"/>
      <c r="H17" s="47"/>
    </row>
    <row r="18" spans="1:8" x14ac:dyDescent="0.25">
      <c r="A18" s="47" t="s">
        <v>11</v>
      </c>
      <c r="B18" s="47"/>
      <c r="C18" s="47"/>
      <c r="D18" s="47"/>
      <c r="E18" s="47"/>
      <c r="F18" s="47"/>
      <c r="G18" s="47"/>
      <c r="H18" s="47"/>
    </row>
    <row r="19" spans="1:8" x14ac:dyDescent="0.25">
      <c r="A19" s="1"/>
      <c r="B19" s="1"/>
      <c r="C19" s="4"/>
      <c r="D19" s="4"/>
      <c r="E19" s="4"/>
      <c r="F19" s="4"/>
      <c r="G19" s="4"/>
    </row>
    <row r="20" spans="1:8" x14ac:dyDescent="0.25">
      <c r="A20" s="41" t="s">
        <v>12</v>
      </c>
      <c r="B20" s="48" t="s">
        <v>13</v>
      </c>
      <c r="C20" s="41" t="s">
        <v>14</v>
      </c>
      <c r="D20" s="41" t="s">
        <v>15</v>
      </c>
      <c r="E20" s="41" t="s">
        <v>16</v>
      </c>
      <c r="F20" s="41" t="s">
        <v>17</v>
      </c>
      <c r="G20" s="41" t="s">
        <v>18</v>
      </c>
      <c r="H20" s="41" t="s">
        <v>19</v>
      </c>
    </row>
    <row r="21" spans="1:8" x14ac:dyDescent="0.25">
      <c r="A21" s="41"/>
      <c r="B21" s="48"/>
      <c r="C21" s="41"/>
      <c r="D21" s="41"/>
      <c r="E21" s="41"/>
      <c r="F21" s="41"/>
      <c r="G21" s="41"/>
      <c r="H21" s="41"/>
    </row>
    <row r="22" spans="1:8" x14ac:dyDescent="0.25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14</v>
      </c>
    </row>
    <row r="23" spans="1:8" ht="15.75" x14ac:dyDescent="0.25">
      <c r="A23" s="11">
        <v>1</v>
      </c>
      <c r="B23" s="12" t="s">
        <v>20</v>
      </c>
      <c r="C23" s="13">
        <v>1</v>
      </c>
      <c r="D23" s="13">
        <v>16</v>
      </c>
      <c r="E23" s="14">
        <v>5408</v>
      </c>
      <c r="F23" s="15"/>
      <c r="G23" s="15">
        <f>C23*E23</f>
        <v>5408</v>
      </c>
      <c r="H23" s="16">
        <f>G23</f>
        <v>5408</v>
      </c>
    </row>
    <row r="24" spans="1:8" ht="15.75" x14ac:dyDescent="0.25">
      <c r="A24" s="11">
        <v>2</v>
      </c>
      <c r="B24" s="12" t="s">
        <v>21</v>
      </c>
      <c r="C24" s="13">
        <v>0.5</v>
      </c>
      <c r="D24" s="13">
        <v>16</v>
      </c>
      <c r="E24" s="14">
        <v>5408</v>
      </c>
      <c r="F24" s="15"/>
      <c r="G24" s="15">
        <f t="shared" ref="G24:G37" si="0">C24*E24</f>
        <v>2704</v>
      </c>
      <c r="H24" s="16">
        <f t="shared" ref="H24:H37" si="1">G24</f>
        <v>2704</v>
      </c>
    </row>
    <row r="25" spans="1:8" ht="15.75" x14ac:dyDescent="0.25">
      <c r="A25" s="11">
        <v>3</v>
      </c>
      <c r="B25" s="12" t="s">
        <v>22</v>
      </c>
      <c r="C25" s="13">
        <v>1</v>
      </c>
      <c r="D25" s="13">
        <v>14</v>
      </c>
      <c r="E25" s="14">
        <v>4690</v>
      </c>
      <c r="F25" s="15"/>
      <c r="G25" s="15">
        <f t="shared" si="0"/>
        <v>4690</v>
      </c>
      <c r="H25" s="16">
        <f t="shared" si="1"/>
        <v>4690</v>
      </c>
    </row>
    <row r="26" spans="1:8" ht="15.75" x14ac:dyDescent="0.25">
      <c r="A26" s="11">
        <v>4</v>
      </c>
      <c r="B26" s="12" t="s">
        <v>23</v>
      </c>
      <c r="C26" s="13">
        <v>0.25</v>
      </c>
      <c r="D26" s="13">
        <v>13</v>
      </c>
      <c r="E26" s="14">
        <v>4400</v>
      </c>
      <c r="F26" s="15"/>
      <c r="G26" s="15">
        <f>C26*E26</f>
        <v>1100</v>
      </c>
      <c r="H26" s="16">
        <f>G26</f>
        <v>1100</v>
      </c>
    </row>
    <row r="27" spans="1:8" ht="15.75" x14ac:dyDescent="0.25">
      <c r="A27" s="11">
        <v>5</v>
      </c>
      <c r="B27" s="12" t="s">
        <v>24</v>
      </c>
      <c r="C27" s="13">
        <v>0.5</v>
      </c>
      <c r="D27" s="13">
        <v>10</v>
      </c>
      <c r="E27" s="14">
        <v>3207</v>
      </c>
      <c r="F27" s="15"/>
      <c r="G27" s="15">
        <f>C27*E27</f>
        <v>1603.5</v>
      </c>
      <c r="H27" s="16">
        <f>G27</f>
        <v>1603.5</v>
      </c>
    </row>
    <row r="28" spans="1:8" ht="15.75" x14ac:dyDescent="0.25">
      <c r="A28" s="11">
        <v>6</v>
      </c>
      <c r="B28" s="12" t="s">
        <v>25</v>
      </c>
      <c r="C28" s="13">
        <v>1.89</v>
      </c>
      <c r="D28" s="13">
        <v>13</v>
      </c>
      <c r="E28" s="14">
        <v>4400</v>
      </c>
      <c r="F28" s="15"/>
      <c r="G28" s="15">
        <f t="shared" si="0"/>
        <v>8316</v>
      </c>
      <c r="H28" s="16">
        <f t="shared" si="1"/>
        <v>8316</v>
      </c>
    </row>
    <row r="29" spans="1:8" ht="15.75" x14ac:dyDescent="0.25">
      <c r="A29" s="11">
        <v>7</v>
      </c>
      <c r="B29" s="12" t="s">
        <v>26</v>
      </c>
      <c r="C29" s="13">
        <v>9.14</v>
      </c>
      <c r="D29" s="13">
        <v>14</v>
      </c>
      <c r="E29" s="14">
        <v>4690</v>
      </c>
      <c r="F29" s="15"/>
      <c r="G29" s="15">
        <f t="shared" si="0"/>
        <v>42866.600000000006</v>
      </c>
      <c r="H29" s="16">
        <f t="shared" si="1"/>
        <v>42866.600000000006</v>
      </c>
    </row>
    <row r="30" spans="1:8" ht="15.75" x14ac:dyDescent="0.25">
      <c r="A30" s="11">
        <v>8</v>
      </c>
      <c r="B30" s="12" t="s">
        <v>27</v>
      </c>
      <c r="C30" s="13">
        <v>3.17</v>
      </c>
      <c r="D30" s="13">
        <v>11</v>
      </c>
      <c r="E30" s="14">
        <v>3818</v>
      </c>
      <c r="F30" s="15"/>
      <c r="G30" s="15">
        <f t="shared" si="0"/>
        <v>12103.06</v>
      </c>
      <c r="H30" s="16">
        <f t="shared" si="1"/>
        <v>12103.06</v>
      </c>
    </row>
    <row r="31" spans="1:8" ht="15.75" x14ac:dyDescent="0.25">
      <c r="A31" s="11">
        <v>9</v>
      </c>
      <c r="B31" s="12" t="s">
        <v>27</v>
      </c>
      <c r="C31" s="13">
        <v>0.22</v>
      </c>
      <c r="D31" s="13">
        <v>10</v>
      </c>
      <c r="E31" s="14">
        <v>3528</v>
      </c>
      <c r="F31" s="15"/>
      <c r="G31" s="15">
        <f t="shared" si="0"/>
        <v>776.16</v>
      </c>
      <c r="H31" s="16">
        <f t="shared" si="1"/>
        <v>776.16</v>
      </c>
    </row>
    <row r="32" spans="1:8" ht="15.75" x14ac:dyDescent="0.25">
      <c r="A32" s="11"/>
      <c r="B32" s="12" t="s">
        <v>28</v>
      </c>
      <c r="C32" s="13">
        <f>SUM(C23:C31)</f>
        <v>17.670000000000002</v>
      </c>
      <c r="D32" s="13"/>
      <c r="E32" s="13"/>
      <c r="F32" s="13"/>
      <c r="G32" s="13">
        <f t="shared" ref="G32:H32" si="2">SUM(G23:G31)</f>
        <v>79567.320000000007</v>
      </c>
      <c r="H32" s="17">
        <f t="shared" si="2"/>
        <v>79567.320000000007</v>
      </c>
    </row>
    <row r="33" spans="1:8" ht="15.75" x14ac:dyDescent="0.25">
      <c r="A33" s="11"/>
      <c r="B33" s="12"/>
      <c r="C33" s="13"/>
      <c r="D33" s="13"/>
      <c r="E33" s="14"/>
      <c r="F33" s="15"/>
      <c r="G33" s="15"/>
      <c r="H33" s="16"/>
    </row>
    <row r="34" spans="1:8" ht="15.75" x14ac:dyDescent="0.25">
      <c r="A34" s="11">
        <v>10</v>
      </c>
      <c r="B34" s="12" t="s">
        <v>29</v>
      </c>
      <c r="C34" s="13">
        <v>1.5</v>
      </c>
      <c r="D34" s="13">
        <v>11</v>
      </c>
      <c r="E34" s="14">
        <v>3471</v>
      </c>
      <c r="F34" s="15"/>
      <c r="G34" s="15">
        <f t="shared" si="0"/>
        <v>5206.5</v>
      </c>
      <c r="H34" s="16">
        <f t="shared" si="1"/>
        <v>5206.5</v>
      </c>
    </row>
    <row r="35" spans="1:8" ht="15.75" x14ac:dyDescent="0.25">
      <c r="A35" s="11">
        <v>11</v>
      </c>
      <c r="B35" s="12" t="s">
        <v>30</v>
      </c>
      <c r="C35" s="13">
        <v>0.25</v>
      </c>
      <c r="D35" s="13">
        <v>9</v>
      </c>
      <c r="E35" s="14">
        <v>3048</v>
      </c>
      <c r="F35" s="15"/>
      <c r="G35" s="15">
        <f t="shared" si="0"/>
        <v>762</v>
      </c>
      <c r="H35" s="16">
        <f t="shared" si="1"/>
        <v>762</v>
      </c>
    </row>
    <row r="36" spans="1:8" ht="15.75" x14ac:dyDescent="0.25">
      <c r="A36" s="11">
        <v>12</v>
      </c>
      <c r="B36" s="12" t="s">
        <v>31</v>
      </c>
      <c r="C36" s="13">
        <v>0.5</v>
      </c>
      <c r="D36" s="13">
        <v>9</v>
      </c>
      <c r="E36" s="14">
        <v>3048</v>
      </c>
      <c r="F36" s="15"/>
      <c r="G36" s="15">
        <f t="shared" si="0"/>
        <v>1524</v>
      </c>
      <c r="H36" s="16">
        <f t="shared" si="1"/>
        <v>1524</v>
      </c>
    </row>
    <row r="37" spans="1:8" ht="15.75" x14ac:dyDescent="0.25">
      <c r="A37" s="11">
        <v>13</v>
      </c>
      <c r="B37" s="12" t="s">
        <v>23</v>
      </c>
      <c r="C37" s="13">
        <v>0.5</v>
      </c>
      <c r="D37" s="13">
        <v>13</v>
      </c>
      <c r="E37" s="14">
        <v>4400</v>
      </c>
      <c r="F37" s="15"/>
      <c r="G37" s="15">
        <f t="shared" si="0"/>
        <v>2200</v>
      </c>
      <c r="H37" s="16">
        <f t="shared" si="1"/>
        <v>2200</v>
      </c>
    </row>
    <row r="38" spans="1:8" ht="15.75" x14ac:dyDescent="0.25">
      <c r="A38" s="11"/>
      <c r="B38" s="12" t="s">
        <v>28</v>
      </c>
      <c r="C38" s="15">
        <f>SUM(C34:C37)</f>
        <v>2.75</v>
      </c>
      <c r="D38" s="15"/>
      <c r="E38" s="15"/>
      <c r="F38" s="15"/>
      <c r="G38" s="15">
        <f t="shared" ref="G38:H38" si="3">SUM(G34:G37)</f>
        <v>9692.5</v>
      </c>
      <c r="H38" s="16">
        <f t="shared" si="3"/>
        <v>9692.5</v>
      </c>
    </row>
    <row r="39" spans="1:8" ht="15.75" x14ac:dyDescent="0.25">
      <c r="A39" s="11"/>
      <c r="B39" s="12"/>
      <c r="C39" s="13"/>
      <c r="D39" s="13"/>
      <c r="E39" s="14"/>
      <c r="F39" s="15"/>
      <c r="G39" s="15"/>
      <c r="H39" s="16"/>
    </row>
    <row r="40" spans="1:8" ht="15.75" x14ac:dyDescent="0.25">
      <c r="A40" s="18">
        <v>14</v>
      </c>
      <c r="B40" s="19" t="s">
        <v>32</v>
      </c>
      <c r="C40" s="13">
        <v>1</v>
      </c>
      <c r="D40" s="13">
        <v>8</v>
      </c>
      <c r="E40" s="14">
        <v>3723</v>
      </c>
      <c r="F40" s="20"/>
      <c r="G40" s="15">
        <f t="shared" ref="G40:G50" si="4">C40*E40</f>
        <v>3723</v>
      </c>
      <c r="H40" s="16">
        <f t="shared" ref="H40:H50" si="5">G40</f>
        <v>3723</v>
      </c>
    </row>
    <row r="41" spans="1:8" ht="33" customHeight="1" x14ac:dyDescent="0.25">
      <c r="A41" s="18">
        <v>15</v>
      </c>
      <c r="B41" s="19" t="s">
        <v>33</v>
      </c>
      <c r="C41" s="13">
        <v>1</v>
      </c>
      <c r="D41" s="13">
        <v>5</v>
      </c>
      <c r="E41" s="14">
        <v>3723</v>
      </c>
      <c r="F41" s="20"/>
      <c r="G41" s="15">
        <f t="shared" si="4"/>
        <v>3723</v>
      </c>
      <c r="H41" s="16">
        <f t="shared" si="5"/>
        <v>3723</v>
      </c>
    </row>
    <row r="42" spans="1:8" ht="32.25" customHeight="1" x14ac:dyDescent="0.25">
      <c r="A42" s="18">
        <v>16</v>
      </c>
      <c r="B42" s="19" t="s">
        <v>34</v>
      </c>
      <c r="C42" s="13">
        <v>3</v>
      </c>
      <c r="D42" s="13">
        <v>2</v>
      </c>
      <c r="E42" s="14">
        <v>3723</v>
      </c>
      <c r="F42" s="20"/>
      <c r="G42" s="15">
        <f t="shared" si="4"/>
        <v>11169</v>
      </c>
      <c r="H42" s="16">
        <f t="shared" si="5"/>
        <v>11169</v>
      </c>
    </row>
    <row r="43" spans="1:8" ht="15.75" x14ac:dyDescent="0.25">
      <c r="A43" s="18">
        <v>17</v>
      </c>
      <c r="B43" s="12" t="s">
        <v>35</v>
      </c>
      <c r="C43" s="13">
        <v>0.5</v>
      </c>
      <c r="D43" s="13">
        <v>1</v>
      </c>
      <c r="E43" s="14">
        <v>3723</v>
      </c>
      <c r="F43" s="20"/>
      <c r="G43" s="15">
        <f t="shared" si="4"/>
        <v>1861.5</v>
      </c>
      <c r="H43" s="16">
        <f t="shared" si="5"/>
        <v>1861.5</v>
      </c>
    </row>
    <row r="44" spans="1:8" ht="15.75" x14ac:dyDescent="0.25">
      <c r="A44" s="18">
        <v>18</v>
      </c>
      <c r="B44" s="21" t="s">
        <v>36</v>
      </c>
      <c r="C44" s="13">
        <v>1</v>
      </c>
      <c r="D44" s="13">
        <v>1</v>
      </c>
      <c r="E44" s="14">
        <v>3723</v>
      </c>
      <c r="F44" s="20"/>
      <c r="G44" s="15">
        <f t="shared" si="4"/>
        <v>3723</v>
      </c>
      <c r="H44" s="16">
        <f t="shared" si="5"/>
        <v>3723</v>
      </c>
    </row>
    <row r="45" spans="1:8" ht="15.75" x14ac:dyDescent="0.25">
      <c r="A45" s="18">
        <v>19</v>
      </c>
      <c r="B45" s="21" t="s">
        <v>37</v>
      </c>
      <c r="C45" s="13">
        <v>0.5</v>
      </c>
      <c r="D45" s="13">
        <v>5</v>
      </c>
      <c r="E45" s="14">
        <v>3723</v>
      </c>
      <c r="F45" s="20"/>
      <c r="G45" s="15">
        <f t="shared" si="4"/>
        <v>1861.5</v>
      </c>
      <c r="H45" s="16">
        <f t="shared" si="5"/>
        <v>1861.5</v>
      </c>
    </row>
    <row r="46" spans="1:8" ht="15.75" x14ac:dyDescent="0.25">
      <c r="A46" s="18">
        <v>20</v>
      </c>
      <c r="B46" s="12" t="s">
        <v>38</v>
      </c>
      <c r="C46" s="13">
        <v>4</v>
      </c>
      <c r="D46" s="13">
        <v>5</v>
      </c>
      <c r="E46" s="14">
        <v>3723</v>
      </c>
      <c r="F46" s="22"/>
      <c r="G46" s="23">
        <f t="shared" si="4"/>
        <v>14892</v>
      </c>
      <c r="H46" s="24">
        <f t="shared" si="5"/>
        <v>14892</v>
      </c>
    </row>
    <row r="47" spans="1:8" ht="15.75" x14ac:dyDescent="0.25">
      <c r="A47" s="18">
        <v>21</v>
      </c>
      <c r="B47" s="12" t="s">
        <v>39</v>
      </c>
      <c r="C47" s="13">
        <v>1</v>
      </c>
      <c r="D47" s="13">
        <v>6</v>
      </c>
      <c r="E47" s="14">
        <v>3723</v>
      </c>
      <c r="F47" s="22"/>
      <c r="G47" s="23">
        <f t="shared" si="4"/>
        <v>3723</v>
      </c>
      <c r="H47" s="24">
        <f t="shared" si="5"/>
        <v>3723</v>
      </c>
    </row>
    <row r="48" spans="1:8" ht="15.75" x14ac:dyDescent="0.25">
      <c r="A48" s="18">
        <v>22</v>
      </c>
      <c r="B48" s="12" t="s">
        <v>37</v>
      </c>
      <c r="C48" s="13">
        <v>1</v>
      </c>
      <c r="D48" s="13">
        <v>5</v>
      </c>
      <c r="E48" s="14">
        <v>3723</v>
      </c>
      <c r="F48" s="25"/>
      <c r="G48" s="26">
        <f t="shared" si="4"/>
        <v>3723</v>
      </c>
      <c r="H48" s="27">
        <f t="shared" si="5"/>
        <v>3723</v>
      </c>
    </row>
    <row r="49" spans="1:8" ht="15.75" x14ac:dyDescent="0.25">
      <c r="A49" s="18">
        <v>23</v>
      </c>
      <c r="B49" s="21" t="s">
        <v>40</v>
      </c>
      <c r="C49" s="13">
        <v>0.5</v>
      </c>
      <c r="D49" s="13">
        <v>1</v>
      </c>
      <c r="E49" s="14">
        <v>3723</v>
      </c>
      <c r="F49" s="28"/>
      <c r="G49" s="26">
        <f t="shared" si="4"/>
        <v>1861.5</v>
      </c>
      <c r="H49" s="27">
        <f t="shared" si="5"/>
        <v>1861.5</v>
      </c>
    </row>
    <row r="50" spans="1:8" ht="15.75" x14ac:dyDescent="0.25">
      <c r="A50" s="18">
        <v>24</v>
      </c>
      <c r="B50" s="21" t="s">
        <v>41</v>
      </c>
      <c r="C50" s="13">
        <v>0.25</v>
      </c>
      <c r="D50" s="13">
        <v>1</v>
      </c>
      <c r="E50" s="14">
        <v>3723</v>
      </c>
      <c r="F50" s="28"/>
      <c r="G50" s="26">
        <f t="shared" si="4"/>
        <v>930.75</v>
      </c>
      <c r="H50" s="27">
        <f t="shared" si="5"/>
        <v>930.75</v>
      </c>
    </row>
    <row r="51" spans="1:8" ht="15.75" x14ac:dyDescent="0.25">
      <c r="A51" s="29"/>
      <c r="B51" s="21" t="s">
        <v>28</v>
      </c>
      <c r="C51" s="15">
        <f>SUM(C40:C50)</f>
        <v>13.75</v>
      </c>
      <c r="D51" s="21"/>
      <c r="E51" s="30"/>
      <c r="F51" s="28"/>
      <c r="G51" s="15">
        <f>SUM(G40:G50)</f>
        <v>51191.25</v>
      </c>
      <c r="H51" s="16">
        <f>SUM(H40:H50)</f>
        <v>51191.25</v>
      </c>
    </row>
    <row r="52" spans="1:8" ht="15.75" x14ac:dyDescent="0.25">
      <c r="A52" s="29"/>
      <c r="B52" s="21"/>
      <c r="C52" s="21"/>
      <c r="D52" s="21"/>
      <c r="E52" s="30"/>
      <c r="F52" s="28"/>
      <c r="G52" s="31"/>
      <c r="H52" s="27"/>
    </row>
    <row r="53" spans="1:8" ht="15.75" x14ac:dyDescent="0.25">
      <c r="A53" s="32"/>
      <c r="B53" s="21" t="s">
        <v>28</v>
      </c>
      <c r="C53" s="33">
        <f>SUM(C23:C51)-C32-C38-C51</f>
        <v>34.17</v>
      </c>
      <c r="D53" s="33"/>
      <c r="E53" s="33"/>
      <c r="F53" s="33"/>
      <c r="G53" s="33">
        <f t="shared" ref="G53:H53" si="6">SUM(G23:G51)-G32-G38-G51</f>
        <v>140451.07</v>
      </c>
      <c r="H53" s="34">
        <f t="shared" si="6"/>
        <v>140451.07</v>
      </c>
    </row>
    <row r="54" spans="1:8" x14ac:dyDescent="0.25">
      <c r="A54" s="35"/>
      <c r="B54" s="35"/>
      <c r="G54" t="s">
        <v>42</v>
      </c>
    </row>
    <row r="55" spans="1:8" ht="15.75" x14ac:dyDescent="0.25">
      <c r="A55" s="36"/>
      <c r="B55" s="36" t="s">
        <v>43</v>
      </c>
      <c r="C55" s="37"/>
      <c r="D55" s="37"/>
      <c r="E55" s="37"/>
      <c r="F55" s="37"/>
      <c r="G55" s="37" t="s">
        <v>42</v>
      </c>
      <c r="H55" s="38" t="s">
        <v>44</v>
      </c>
    </row>
    <row r="56" spans="1:8" x14ac:dyDescent="0.25">
      <c r="B56" s="35" t="s">
        <v>45</v>
      </c>
      <c r="C56" s="35"/>
      <c r="D56" s="35"/>
      <c r="E56" s="35"/>
      <c r="F56" s="35"/>
      <c r="G56" s="35"/>
      <c r="H56" s="39"/>
    </row>
    <row r="57" spans="1:8" x14ac:dyDescent="0.25">
      <c r="B57" s="35" t="s">
        <v>42</v>
      </c>
      <c r="C57" s="35"/>
      <c r="D57" s="35"/>
      <c r="E57" s="35"/>
      <c r="F57" s="35"/>
      <c r="G57" s="35"/>
      <c r="H57" s="39"/>
    </row>
    <row r="60" spans="1:8" ht="15.75" x14ac:dyDescent="0.25">
      <c r="B60" s="40" t="s">
        <v>42</v>
      </c>
    </row>
  </sheetData>
  <mergeCells count="13">
    <mergeCell ref="F20:F21"/>
    <mergeCell ref="G20:G21"/>
    <mergeCell ref="H20:H21"/>
    <mergeCell ref="D2:H2"/>
    <mergeCell ref="A13:H13"/>
    <mergeCell ref="A15:H15"/>
    <mergeCell ref="A17:H17"/>
    <mergeCell ref="A18:H18"/>
    <mergeCell ref="A20:A21"/>
    <mergeCell ref="B20:B21"/>
    <mergeCell ref="C20:C21"/>
    <mergeCell ref="D20:D21"/>
    <mergeCell ref="E20:E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2018-03-22T07:28:57Z</dcterms:modified>
</cp:coreProperties>
</file>