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2" activeTab="12"/>
  </bookViews>
  <sheets>
    <sheet name="Бабухівська" sheetId="1" r:id="rId1"/>
    <sheet name="Воскресінці" sheetId="2" r:id="rId2"/>
    <sheet name="Григорів" sheetId="3" r:id="rId3"/>
    <sheet name="Дички" sheetId="4" r:id="rId4"/>
    <sheet name="Добринів" sheetId="5" r:id="rId5"/>
    <sheet name="Журів" sheetId="6" r:id="rId6"/>
    <sheet name="Заланів" sheetId="7" r:id="rId7"/>
    <sheet name="Кліщівна" sheetId="8" r:id="rId8"/>
    <sheet name="Княгичі" sheetId="9" r:id="rId9"/>
    <sheet name="Козари" sheetId="10" r:id="rId10"/>
    <sheet name="Колоколин" sheetId="11" r:id="rId11"/>
    <sheet name="Липівка" sheetId="12" r:id="rId12"/>
    <sheet name="Лучинці" sheetId="14" r:id="rId13"/>
  </sheets>
  <calcPr calcId="124519"/>
</workbook>
</file>

<file path=xl/calcChain.xml><?xml version="1.0" encoding="utf-8"?>
<calcChain xmlns="http://schemas.openxmlformats.org/spreadsheetml/2006/main">
  <c r="C38" i="14"/>
  <c r="G37"/>
  <c r="H37"/>
  <c r="C31" l="1"/>
  <c r="C50"/>
  <c r="G24"/>
  <c r="H24" s="1"/>
  <c r="G25"/>
  <c r="H25" s="1"/>
  <c r="G26"/>
  <c r="H26" s="1"/>
  <c r="G27"/>
  <c r="H27" s="1"/>
  <c r="G28"/>
  <c r="H28" s="1"/>
  <c r="G29"/>
  <c r="H29" s="1"/>
  <c r="G30"/>
  <c r="H30" s="1"/>
  <c r="G33"/>
  <c r="G34"/>
  <c r="H34" s="1"/>
  <c r="G35"/>
  <c r="H35" s="1"/>
  <c r="G36"/>
  <c r="H36" s="1"/>
  <c r="G23"/>
  <c r="H23" s="1"/>
  <c r="G24" i="5"/>
  <c r="H24" s="1"/>
  <c r="G25"/>
  <c r="H25" s="1"/>
  <c r="G26"/>
  <c r="H26" s="1"/>
  <c r="G27"/>
  <c r="H27" s="1"/>
  <c r="G28"/>
  <c r="H28" s="1"/>
  <c r="G23"/>
  <c r="H23" s="1"/>
  <c r="G35" i="1"/>
  <c r="H35" s="1"/>
  <c r="G34"/>
  <c r="H34" s="1"/>
  <c r="G33"/>
  <c r="H33" s="1"/>
  <c r="G32"/>
  <c r="H32" s="1"/>
  <c r="G31"/>
  <c r="H31" s="1"/>
  <c r="G30"/>
  <c r="H30" s="1"/>
  <c r="C35" i="12"/>
  <c r="G33"/>
  <c r="H33"/>
  <c r="G32"/>
  <c r="H32"/>
  <c r="G31"/>
  <c r="H31"/>
  <c r="G30"/>
  <c r="H30"/>
  <c r="G29"/>
  <c r="H29"/>
  <c r="G33" i="2"/>
  <c r="H33"/>
  <c r="G32"/>
  <c r="H32"/>
  <c r="G31"/>
  <c r="H31"/>
  <c r="G30"/>
  <c r="H30"/>
  <c r="G29"/>
  <c r="H29"/>
  <c r="G28"/>
  <c r="H28"/>
  <c r="C33" i="9"/>
  <c r="G32"/>
  <c r="H32" s="1"/>
  <c r="G31"/>
  <c r="H31" s="1"/>
  <c r="G30"/>
  <c r="H30" s="1"/>
  <c r="G29"/>
  <c r="H29" s="1"/>
  <c r="G33" i="10"/>
  <c r="H33" s="1"/>
  <c r="G32"/>
  <c r="H32" s="1"/>
  <c r="G31"/>
  <c r="H31" s="1"/>
  <c r="G30"/>
  <c r="H30" s="1"/>
  <c r="G29"/>
  <c r="H29" s="1"/>
  <c r="G49" i="14"/>
  <c r="H49" s="1"/>
  <c r="G48"/>
  <c r="H48" s="1"/>
  <c r="G47"/>
  <c r="H47" s="1"/>
  <c r="G46"/>
  <c r="H46" s="1"/>
  <c r="C30" i="11"/>
  <c r="G23" i="10"/>
  <c r="H23" s="1"/>
  <c r="G24"/>
  <c r="H24" s="1"/>
  <c r="G25"/>
  <c r="H25" s="1"/>
  <c r="G26"/>
  <c r="H26" s="1"/>
  <c r="G27"/>
  <c r="H27" s="1"/>
  <c r="G28"/>
  <c r="H28" s="1"/>
  <c r="C34"/>
  <c r="C30" i="8"/>
  <c r="C31" i="7"/>
  <c r="C30" i="6"/>
  <c r="C35" i="5"/>
  <c r="C28" i="4"/>
  <c r="C30" i="3"/>
  <c r="C34" i="2"/>
  <c r="C36" i="1"/>
  <c r="G40" i="14"/>
  <c r="H40" s="1"/>
  <c r="G41"/>
  <c r="H41" s="1"/>
  <c r="G45"/>
  <c r="H45" s="1"/>
  <c r="G44"/>
  <c r="H44" s="1"/>
  <c r="G43"/>
  <c r="H43" s="1"/>
  <c r="G42"/>
  <c r="H42" s="1"/>
  <c r="G24" i="12"/>
  <c r="H24"/>
  <c r="G25"/>
  <c r="H25"/>
  <c r="G26"/>
  <c r="H26"/>
  <c r="G27"/>
  <c r="H27"/>
  <c r="G28"/>
  <c r="H28"/>
  <c r="E35"/>
  <c r="G23"/>
  <c r="H23" s="1"/>
  <c r="H35" s="1"/>
  <c r="E30" i="11"/>
  <c r="H27"/>
  <c r="G27"/>
  <c r="H26"/>
  <c r="G26"/>
  <c r="H25"/>
  <c r="G25"/>
  <c r="H24"/>
  <c r="G24"/>
  <c r="H23"/>
  <c r="H30" s="1"/>
  <c r="G23"/>
  <c r="G30"/>
  <c r="E34" i="10"/>
  <c r="E33" i="9"/>
  <c r="G28"/>
  <c r="H28" s="1"/>
  <c r="G27"/>
  <c r="H27" s="1"/>
  <c r="G26"/>
  <c r="H26" s="1"/>
  <c r="G25"/>
  <c r="H25" s="1"/>
  <c r="G24"/>
  <c r="H24"/>
  <c r="G23"/>
  <c r="H23" s="1"/>
  <c r="E30" i="8"/>
  <c r="G27"/>
  <c r="H27"/>
  <c r="G26"/>
  <c r="H26"/>
  <c r="G25"/>
  <c r="H25"/>
  <c r="G24"/>
  <c r="H24"/>
  <c r="G23"/>
  <c r="H23"/>
  <c r="H30" s="1"/>
  <c r="E31" i="7"/>
  <c r="G28"/>
  <c r="H28" s="1"/>
  <c r="G27"/>
  <c r="H27" s="1"/>
  <c r="G26"/>
  <c r="H26" s="1"/>
  <c r="G25"/>
  <c r="H25" s="1"/>
  <c r="G24"/>
  <c r="H24" s="1"/>
  <c r="G23"/>
  <c r="H23" s="1"/>
  <c r="G24" i="6"/>
  <c r="H24" s="1"/>
  <c r="G25"/>
  <c r="H25" s="1"/>
  <c r="G26"/>
  <c r="H26" s="1"/>
  <c r="G27"/>
  <c r="H27" s="1"/>
  <c r="G35" i="12"/>
  <c r="G30" i="8"/>
  <c r="E30" i="6"/>
  <c r="G23"/>
  <c r="H23" s="1"/>
  <c r="E35" i="5"/>
  <c r="G32"/>
  <c r="H32" s="1"/>
  <c r="G31"/>
  <c r="H31" s="1"/>
  <c r="G30"/>
  <c r="H30" s="1"/>
  <c r="G29"/>
  <c r="H29" s="1"/>
  <c r="E28" i="4"/>
  <c r="G25"/>
  <c r="H25" s="1"/>
  <c r="G24"/>
  <c r="H24" s="1"/>
  <c r="G23"/>
  <c r="G28" s="1"/>
  <c r="E30" i="3"/>
  <c r="G27"/>
  <c r="H27" s="1"/>
  <c r="G26"/>
  <c r="H26" s="1"/>
  <c r="G25"/>
  <c r="H25" s="1"/>
  <c r="G24"/>
  <c r="H24" s="1"/>
  <c r="G23"/>
  <c r="H23" s="1"/>
  <c r="G23" i="2"/>
  <c r="H23" s="1"/>
  <c r="E34"/>
  <c r="G27"/>
  <c r="H27" s="1"/>
  <c r="G26"/>
  <c r="H26" s="1"/>
  <c r="G25"/>
  <c r="H25" s="1"/>
  <c r="G24"/>
  <c r="H24" s="1"/>
  <c r="E36" i="1"/>
  <c r="G29"/>
  <c r="H29" s="1"/>
  <c r="G28"/>
  <c r="H28" s="1"/>
  <c r="H27"/>
  <c r="G27"/>
  <c r="H26"/>
  <c r="G26"/>
  <c r="H25"/>
  <c r="G25"/>
  <c r="H24"/>
  <c r="G24"/>
  <c r="H23"/>
  <c r="G23"/>
  <c r="G36"/>
  <c r="G35" i="5"/>
  <c r="G30" i="3"/>
  <c r="H33" i="14" l="1"/>
  <c r="H38" s="1"/>
  <c r="G38"/>
  <c r="C52"/>
  <c r="H34" i="2"/>
  <c r="G34"/>
  <c r="H23" i="4"/>
  <c r="G30" i="6"/>
  <c r="H30" i="3"/>
  <c r="G34" i="10"/>
  <c r="H31" i="7"/>
  <c r="H33" i="9"/>
  <c r="H31" i="14"/>
  <c r="G31"/>
  <c r="G50"/>
  <c r="H35" i="5"/>
  <c r="H30" i="6"/>
  <c r="H34" i="10"/>
  <c r="H36" i="1"/>
  <c r="H28" i="4"/>
  <c r="G31" i="7"/>
  <c r="G33" i="9"/>
  <c r="H50" i="14"/>
  <c r="H52" l="1"/>
  <c r="G52"/>
</calcChain>
</file>

<file path=xl/sharedStrings.xml><?xml version="1.0" encoding="utf-8"?>
<sst xmlns="http://schemas.openxmlformats.org/spreadsheetml/2006/main" count="521" uniqueCount="102">
  <si>
    <t>ЗАТВЕРДЖУЮ</t>
  </si>
  <si>
    <t>Директор школи</t>
  </si>
  <si>
    <t>підпис керівника</t>
  </si>
  <si>
    <t xml:space="preserve">     1 січня 2018 р.</t>
  </si>
  <si>
    <t>(число, місяць, рік)</t>
  </si>
  <si>
    <t>ШТАТНИЙ РОЗПИС</t>
  </si>
  <si>
    <t>назва установи</t>
  </si>
  <si>
    <t>№ з/п</t>
  </si>
  <si>
    <t>Назва посад</t>
  </si>
  <si>
    <t>Кількість штатних посад</t>
  </si>
  <si>
    <t>Тарифний розряд</t>
  </si>
  <si>
    <t>Посадовий оклад</t>
  </si>
  <si>
    <t xml:space="preserve">посадови оклад з підвищенням </t>
  </si>
  <si>
    <t xml:space="preserve">заробітна плата по посадовому окладу </t>
  </si>
  <si>
    <t>Фонд зарплати на місяць</t>
  </si>
  <si>
    <t>Прибиральник службових приміщень</t>
  </si>
  <si>
    <t>Двірник</t>
  </si>
  <si>
    <t>Сторож</t>
  </si>
  <si>
    <t>Кухар</t>
  </si>
  <si>
    <t>Оператор котельні на сезон</t>
  </si>
  <si>
    <t>Опалювач</t>
  </si>
  <si>
    <t>Всього</t>
  </si>
  <si>
    <t xml:space="preserve"> </t>
  </si>
  <si>
    <t>Головний бухгалтер</t>
  </si>
  <si>
    <t>М.О.Кучинська</t>
  </si>
  <si>
    <t xml:space="preserve">  </t>
  </si>
  <si>
    <t xml:space="preserve"> Бабухівська ЗОШ І-ІІ ступенів</t>
  </si>
  <si>
    <t>Робітник по обслуговувааю</t>
  </si>
  <si>
    <t xml:space="preserve">   __________                 _                        В.Г.Соронович</t>
  </si>
  <si>
    <t>Директор НВК</t>
  </si>
  <si>
    <t xml:space="preserve">   __________                 _                        І.О.Гнат</t>
  </si>
  <si>
    <t xml:space="preserve"> Григорівська ЗОШ І-ІІ ступенів</t>
  </si>
  <si>
    <t>штат у кількості 6,5  штатних  одиниць</t>
  </si>
  <si>
    <t>з місячним фондом заробітної плати 24199,50 грн.</t>
  </si>
  <si>
    <t xml:space="preserve">   __________                 _                        О.С.Зубанська</t>
  </si>
  <si>
    <t xml:space="preserve">   __________                 _                        Т.В.Береза</t>
  </si>
  <si>
    <t>Директор філії</t>
  </si>
  <si>
    <t>штат у кількості 3,75  штатних  одиниць</t>
  </si>
  <si>
    <t>з місячним фондом заробітної плати 13961,25 грн.</t>
  </si>
  <si>
    <t xml:space="preserve"> Добринівська ЗОШ І-ІІ ступенів</t>
  </si>
  <si>
    <t>штат у кількості 3,5  штатних  одиниць</t>
  </si>
  <si>
    <t>з місячним фондом заробітної плати 13030,50 грн.</t>
  </si>
  <si>
    <t xml:space="preserve">   __________                 _                        О.І.Зварич</t>
  </si>
  <si>
    <t xml:space="preserve">   __________                 _                        </t>
  </si>
  <si>
    <t>з місячним фондом заробітної плати 24199,5 грн.</t>
  </si>
  <si>
    <t xml:space="preserve"> Журівська філія І-ІІ ступенів опорного закладу                   Рогатинської СЗОШ І-ІІІ ступенів №1</t>
  </si>
  <si>
    <t xml:space="preserve"> Дичківська філія І-ІІ ступенів опорного закладу                   Рогатинської СЗОШ І-ІІІ ступенів №1</t>
  </si>
  <si>
    <t xml:space="preserve"> Заланівська ЗОШ І-ІІ ступенів</t>
  </si>
  <si>
    <t>Робітник по обслуговуваню</t>
  </si>
  <si>
    <t>штат у кількості 9,25  штатних  одиниць</t>
  </si>
  <si>
    <t>з місячним фондом заробітної плати 34437,75 грн.</t>
  </si>
  <si>
    <t xml:space="preserve">   __________                 _                        М.М.Бойко</t>
  </si>
  <si>
    <t xml:space="preserve"> Кліщівнянська ЗОШ І-ІІ ступенів</t>
  </si>
  <si>
    <t>штат у кількості 4,75 штатних  одиниць</t>
  </si>
  <si>
    <t>з місячним фондом заробітної плати 17684,25 грн.</t>
  </si>
  <si>
    <t xml:space="preserve">   __________                 _                        М.М.Маськовіта</t>
  </si>
  <si>
    <t xml:space="preserve">   __________                 _                        Л.Б.Грицишин</t>
  </si>
  <si>
    <t xml:space="preserve">   __________                 _                        Н.І.Гураль</t>
  </si>
  <si>
    <t xml:space="preserve"> Колоколинська ЗОШ І-ІІ ступенів</t>
  </si>
  <si>
    <t>штат у кількості 7  штатних  одиниць</t>
  </si>
  <si>
    <t>з місячним фондом заробітної плати 26061,00 грн.</t>
  </si>
  <si>
    <t xml:space="preserve">   __________                 _                        В.Й.Короташ</t>
  </si>
  <si>
    <t>Завгосп</t>
  </si>
  <si>
    <t xml:space="preserve">   __________                 _                        В.М.Вовчок</t>
  </si>
  <si>
    <t xml:space="preserve">   __________                 _                        М.І.Височанський</t>
  </si>
  <si>
    <t>на 01 січня 2018 року</t>
  </si>
  <si>
    <t xml:space="preserve"> Воскресинцівський НВК І-ІІ ступенів </t>
  </si>
  <si>
    <t xml:space="preserve"> Княгиницький НВК І-ІІ ступенів</t>
  </si>
  <si>
    <t xml:space="preserve"> Козарівський НВК І-ІІ ступенів</t>
  </si>
  <si>
    <t>Липівський НВК І-ІІ ступенів</t>
  </si>
  <si>
    <t>Лучинецький НВК І-ІІ ступенів</t>
  </si>
  <si>
    <t>Помічник вихователя</t>
  </si>
  <si>
    <t>Підсобний робітник</t>
  </si>
  <si>
    <t>машиніст по пранню білизни</t>
  </si>
  <si>
    <t>Робітник по ремонту</t>
  </si>
  <si>
    <t>штат у кількості 12,8  штатних  одиниць</t>
  </si>
  <si>
    <t>з місячним фондом заробітної плати 47468,25 грн.</t>
  </si>
  <si>
    <t>штат у кількості 15,3  штатних  одиниць</t>
  </si>
  <si>
    <t>з місячним фондом заробітної плати 56775,75 грн.</t>
  </si>
  <si>
    <t>штат у кількості 9,9 штатних  одиниць</t>
  </si>
  <si>
    <t>з місячним фондом заробітної плати 36857,70 грн.</t>
  </si>
  <si>
    <t>штат у кількості 10 штатних  одиниць</t>
  </si>
  <si>
    <t>з місячним фондом заробітної плати 37230,00 грн.</t>
  </si>
  <si>
    <t>штат у кількості 12,3  штатних  одиниць</t>
  </si>
  <si>
    <t>з місячним фондом заробітної плати 45606,75 грн.</t>
  </si>
  <si>
    <t>Директор</t>
  </si>
  <si>
    <t>Заступник директора</t>
  </si>
  <si>
    <t>Психолог</t>
  </si>
  <si>
    <t>Вчитель спеціаліст</t>
  </si>
  <si>
    <t>Вчитель 1 кат.</t>
  </si>
  <si>
    <t>Вчитель вищої кат.</t>
  </si>
  <si>
    <t>Бібліотекар</t>
  </si>
  <si>
    <t>Педагог організатор</t>
  </si>
  <si>
    <t>Музичний керівник</t>
  </si>
  <si>
    <t>Медсестра</t>
  </si>
  <si>
    <t>Машиніст по пранню білизни</t>
  </si>
  <si>
    <t xml:space="preserve">Вихователь </t>
  </si>
  <si>
    <t>на 01 січня 2019 року</t>
  </si>
  <si>
    <t xml:space="preserve">     1 січня 2019 р.</t>
  </si>
  <si>
    <r>
      <t xml:space="preserve">з місячним фондом заробітної плати </t>
    </r>
    <r>
      <rPr>
        <b/>
        <sz val="10"/>
        <rFont val="Times New Roman"/>
        <family val="1"/>
        <charset val="204"/>
      </rPr>
      <t xml:space="preserve">151142,53 </t>
    </r>
    <r>
      <rPr>
        <sz val="10"/>
        <rFont val="Times New Roman"/>
        <family val="1"/>
      </rPr>
      <t>грн.</t>
    </r>
  </si>
  <si>
    <r>
      <t xml:space="preserve">штат у кількості   </t>
    </r>
    <r>
      <rPr>
        <b/>
        <sz val="10"/>
        <rFont val="Times New Roman"/>
        <family val="1"/>
        <charset val="204"/>
      </rPr>
      <t>33,19</t>
    </r>
    <r>
      <rPr>
        <sz val="10"/>
        <rFont val="Times New Roman"/>
        <family val="1"/>
      </rPr>
      <t xml:space="preserve"> штатних  одиниць</t>
    </r>
  </si>
  <si>
    <r>
      <t>1365,78</t>
    </r>
    <r>
      <rPr>
        <sz val="10"/>
        <rFont val="Times New Roman"/>
        <family val="1"/>
        <charset val="204"/>
      </rPr>
      <t xml:space="preserve"> грн.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</si>
</sst>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textRotation="255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1" fillId="0" borderId="1" xfId="0" applyFont="1" applyBorder="1"/>
    <xf numFmtId="0" fontId="9" fillId="0" borderId="1" xfId="0" applyFont="1" applyBorder="1"/>
    <xf numFmtId="0" fontId="8" fillId="0" borderId="0" xfId="0" applyFont="1"/>
    <xf numFmtId="0" fontId="6" fillId="0" borderId="0" xfId="0" applyFont="1"/>
    <xf numFmtId="0" fontId="10" fillId="0" borderId="0" xfId="0" applyFont="1"/>
    <xf numFmtId="0" fontId="8" fillId="0" borderId="0" xfId="0" applyFont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/>
    <xf numFmtId="0" fontId="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2" fontId="6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1" fontId="6" fillId="0" borderId="1" xfId="0" applyNumberFormat="1" applyFont="1" applyBorder="1"/>
    <xf numFmtId="2" fontId="11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19" fillId="0" borderId="0" xfId="0" applyFont="1"/>
    <xf numFmtId="2" fontId="7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opLeftCell="A4" workbookViewId="0">
      <selection activeCell="B9" sqref="B9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83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84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28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60" t="s">
        <v>26</v>
      </c>
      <c r="B17" s="61"/>
      <c r="C17" s="61"/>
      <c r="D17" s="61"/>
      <c r="E17" s="61"/>
      <c r="F17" s="61"/>
      <c r="G17" s="61"/>
      <c r="H17" s="61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3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0.5</v>
      </c>
      <c r="D23" s="14">
        <v>5</v>
      </c>
      <c r="E23" s="14">
        <v>3723</v>
      </c>
      <c r="F23" s="14"/>
      <c r="G23" s="14">
        <f t="shared" ref="G23:G35" si="0">C23*E23</f>
        <v>1861.5</v>
      </c>
      <c r="H23" s="15">
        <f t="shared" ref="H23:H35" si="1">G23</f>
        <v>1861.5</v>
      </c>
    </row>
    <row r="24" spans="1:8" ht="31.5">
      <c r="A24" s="12">
        <v>2</v>
      </c>
      <c r="B24" s="13" t="s">
        <v>15</v>
      </c>
      <c r="C24" s="14">
        <v>2</v>
      </c>
      <c r="D24" s="14">
        <v>2</v>
      </c>
      <c r="E24" s="14">
        <v>3723</v>
      </c>
      <c r="F24" s="14"/>
      <c r="G24" s="14">
        <f t="shared" si="0"/>
        <v>7446</v>
      </c>
      <c r="H24" s="15">
        <f t="shared" si="1"/>
        <v>7446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3</v>
      </c>
      <c r="D28" s="14">
        <v>5</v>
      </c>
      <c r="E28" s="14">
        <v>3723</v>
      </c>
      <c r="F28" s="17"/>
      <c r="G28" s="18">
        <f>C28*E28</f>
        <v>11169</v>
      </c>
      <c r="H28" s="19">
        <f>G28</f>
        <v>11169</v>
      </c>
    </row>
    <row r="29" spans="1:8" ht="15.75">
      <c r="A29" s="12">
        <v>7</v>
      </c>
      <c r="B29" s="16" t="s">
        <v>20</v>
      </c>
      <c r="C29" s="14">
        <v>0.5</v>
      </c>
      <c r="D29" s="14">
        <v>5</v>
      </c>
      <c r="E29" s="14">
        <v>3723</v>
      </c>
      <c r="F29" s="20"/>
      <c r="G29" s="18">
        <f t="shared" si="0"/>
        <v>1861.5</v>
      </c>
      <c r="H29" s="19">
        <f t="shared" si="1"/>
        <v>1861.5</v>
      </c>
    </row>
    <row r="30" spans="1:8" ht="15.75">
      <c r="A30" s="31">
        <v>5</v>
      </c>
      <c r="B30" s="32" t="s">
        <v>71</v>
      </c>
      <c r="C30" s="32">
        <v>1</v>
      </c>
      <c r="D30" s="32">
        <v>6</v>
      </c>
      <c r="E30" s="32">
        <v>3723</v>
      </c>
      <c r="F30" s="31"/>
      <c r="G30" s="32">
        <f t="shared" si="0"/>
        <v>3723</v>
      </c>
      <c r="H30" s="32">
        <f t="shared" si="1"/>
        <v>3723</v>
      </c>
    </row>
    <row r="31" spans="1:8" ht="15.75">
      <c r="A31" s="31">
        <v>6</v>
      </c>
      <c r="B31" s="32" t="s">
        <v>18</v>
      </c>
      <c r="C31" s="32">
        <v>1</v>
      </c>
      <c r="D31" s="32">
        <v>5</v>
      </c>
      <c r="E31" s="32">
        <v>3723</v>
      </c>
      <c r="F31" s="31"/>
      <c r="G31" s="32">
        <f t="shared" si="0"/>
        <v>3723</v>
      </c>
      <c r="H31" s="32">
        <f t="shared" si="1"/>
        <v>3723</v>
      </c>
    </row>
    <row r="32" spans="1:8" ht="15.75">
      <c r="A32" s="31">
        <v>7</v>
      </c>
      <c r="B32" s="32" t="s">
        <v>62</v>
      </c>
      <c r="C32" s="32">
        <v>0.5</v>
      </c>
      <c r="D32" s="32">
        <v>8</v>
      </c>
      <c r="E32" s="32">
        <v>3723</v>
      </c>
      <c r="F32" s="31"/>
      <c r="G32" s="32">
        <f t="shared" si="0"/>
        <v>1861.5</v>
      </c>
      <c r="H32" s="32">
        <f t="shared" si="1"/>
        <v>1861.5</v>
      </c>
    </row>
    <row r="33" spans="1:8" ht="15.75">
      <c r="A33" s="31">
        <v>8</v>
      </c>
      <c r="B33" s="32" t="s">
        <v>74</v>
      </c>
      <c r="C33" s="32">
        <v>0.5</v>
      </c>
      <c r="D33" s="32">
        <v>5</v>
      </c>
      <c r="E33" s="32">
        <v>3723</v>
      </c>
      <c r="F33" s="31"/>
      <c r="G33" s="32">
        <f t="shared" si="0"/>
        <v>1861.5</v>
      </c>
      <c r="H33" s="32">
        <f t="shared" si="1"/>
        <v>1861.5</v>
      </c>
    </row>
    <row r="34" spans="1:8" ht="15.75">
      <c r="A34" s="31">
        <v>9</v>
      </c>
      <c r="B34" s="32" t="s">
        <v>72</v>
      </c>
      <c r="C34" s="32">
        <v>0.5</v>
      </c>
      <c r="D34" s="32">
        <v>1</v>
      </c>
      <c r="E34" s="32">
        <v>3723</v>
      </c>
      <c r="F34" s="32"/>
      <c r="G34" s="32">
        <f t="shared" si="0"/>
        <v>1861.5</v>
      </c>
      <c r="H34" s="32">
        <f t="shared" si="1"/>
        <v>1861.5</v>
      </c>
    </row>
    <row r="35" spans="1:8" ht="15.75">
      <c r="A35" s="31">
        <v>10</v>
      </c>
      <c r="B35" s="32" t="s">
        <v>73</v>
      </c>
      <c r="C35" s="32">
        <v>0.25</v>
      </c>
      <c r="D35" s="32">
        <v>1</v>
      </c>
      <c r="E35" s="32">
        <v>3723</v>
      </c>
      <c r="F35" s="32"/>
      <c r="G35" s="32">
        <f t="shared" si="0"/>
        <v>930.75</v>
      </c>
      <c r="H35" s="32">
        <f t="shared" si="1"/>
        <v>930.75</v>
      </c>
    </row>
    <row r="36" spans="1:8" ht="15.75">
      <c r="A36" s="21"/>
      <c r="B36" s="16" t="s">
        <v>21</v>
      </c>
      <c r="C36" s="21">
        <f>SUM(C23:C35)</f>
        <v>12.25</v>
      </c>
      <c r="D36" s="21"/>
      <c r="E36" s="21">
        <f>SUM(E23:E35)</f>
        <v>48399</v>
      </c>
      <c r="F36" s="21"/>
      <c r="G36" s="21">
        <f>SUM(G23:G35)</f>
        <v>45606.75</v>
      </c>
      <c r="H36" s="21">
        <f>SUM(H23:H35)</f>
        <v>45606.75</v>
      </c>
    </row>
    <row r="37" spans="1:8">
      <c r="A37" s="22"/>
      <c r="B37" s="22"/>
      <c r="G37" t="s">
        <v>22</v>
      </c>
    </row>
    <row r="38" spans="1:8" s="24" customFormat="1" ht="15.75">
      <c r="A38" s="23"/>
      <c r="B38" s="23" t="s">
        <v>23</v>
      </c>
      <c r="G38" s="24" t="s">
        <v>22</v>
      </c>
      <c r="H38" s="24" t="s">
        <v>24</v>
      </c>
    </row>
    <row r="39" spans="1:8">
      <c r="B39" s="22" t="s">
        <v>25</v>
      </c>
      <c r="C39" s="22"/>
      <c r="D39" s="22"/>
      <c r="E39" s="22"/>
      <c r="F39" s="22"/>
      <c r="G39" s="22"/>
      <c r="H39" s="25"/>
    </row>
    <row r="40" spans="1:8">
      <c r="B40" s="22" t="s">
        <v>22</v>
      </c>
      <c r="C40" s="22"/>
      <c r="D40" s="22"/>
      <c r="E40" s="22"/>
      <c r="F40" s="22"/>
      <c r="G40" s="22"/>
      <c r="H40" s="25"/>
    </row>
    <row r="43" spans="1:8" ht="15.75">
      <c r="B43" s="26" t="s">
        <v>22</v>
      </c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7"/>
      <c r="C49" s="27" t="s">
        <v>22</v>
      </c>
      <c r="D49" s="27"/>
      <c r="E49" s="27"/>
      <c r="F49" s="27"/>
    </row>
    <row r="50" spans="2:6" ht="15.75">
      <c r="B50" s="27"/>
      <c r="C50" s="27"/>
      <c r="D50" s="27"/>
      <c r="E50" s="27"/>
      <c r="F50" s="27"/>
    </row>
    <row r="51" spans="2:6" ht="15.75">
      <c r="B51" s="28" t="s">
        <v>22</v>
      </c>
      <c r="C51" s="27"/>
      <c r="D51" s="27"/>
      <c r="E51" s="27"/>
      <c r="F51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topLeftCell="A19" workbookViewId="0">
      <selection activeCell="A29" sqref="A29:H33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75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76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57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60" t="s">
        <v>68</v>
      </c>
      <c r="B17" s="61"/>
      <c r="C17" s="61"/>
      <c r="D17" s="61"/>
      <c r="E17" s="61"/>
      <c r="F17" s="61"/>
      <c r="G17" s="61"/>
      <c r="H17" s="61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0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7.25" customHeight="1">
      <c r="A23" s="12">
        <v>1</v>
      </c>
      <c r="B23" s="13" t="s">
        <v>48</v>
      </c>
      <c r="C23" s="14">
        <v>0.5</v>
      </c>
      <c r="D23" s="14">
        <v>5</v>
      </c>
      <c r="E23" s="14">
        <v>3723</v>
      </c>
      <c r="F23" s="14"/>
      <c r="G23" s="14">
        <f t="shared" ref="G23:G33" si="0">C23*E23</f>
        <v>1861.5</v>
      </c>
      <c r="H23" s="15">
        <f t="shared" ref="H23:H33" si="1">G23</f>
        <v>1861.5</v>
      </c>
    </row>
    <row r="24" spans="1:8" ht="31.5">
      <c r="A24" s="12">
        <v>2</v>
      </c>
      <c r="B24" s="13" t="s">
        <v>15</v>
      </c>
      <c r="C24" s="14">
        <v>3</v>
      </c>
      <c r="D24" s="14">
        <v>2</v>
      </c>
      <c r="E24" s="14">
        <v>3723</v>
      </c>
      <c r="F24" s="14"/>
      <c r="G24" s="14">
        <f t="shared" si="0"/>
        <v>11169</v>
      </c>
      <c r="H24" s="15">
        <f t="shared" si="1"/>
        <v>11169</v>
      </c>
    </row>
    <row r="25" spans="1:8" ht="15.75">
      <c r="A25" s="12">
        <v>3</v>
      </c>
      <c r="B25" s="14" t="s">
        <v>16</v>
      </c>
      <c r="C25" s="14">
        <v>0.5</v>
      </c>
      <c r="D25" s="14">
        <v>1</v>
      </c>
      <c r="E25" s="14">
        <v>3723</v>
      </c>
      <c r="F25" s="14"/>
      <c r="G25" s="14">
        <f t="shared" si="0"/>
        <v>1861.5</v>
      </c>
      <c r="H25" s="15">
        <f t="shared" si="1"/>
        <v>1861.5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4</v>
      </c>
      <c r="D28" s="14">
        <v>5</v>
      </c>
      <c r="E28" s="14">
        <v>3723</v>
      </c>
      <c r="F28" s="17"/>
      <c r="G28" s="18">
        <f t="shared" si="0"/>
        <v>14892</v>
      </c>
      <c r="H28" s="19">
        <f t="shared" si="1"/>
        <v>14892</v>
      </c>
    </row>
    <row r="29" spans="1:8" ht="15.75">
      <c r="A29" s="12">
        <v>7</v>
      </c>
      <c r="B29" s="32" t="s">
        <v>71</v>
      </c>
      <c r="C29" s="32">
        <v>1</v>
      </c>
      <c r="D29" s="32">
        <v>6</v>
      </c>
      <c r="E29" s="32">
        <v>3723</v>
      </c>
      <c r="F29" s="31"/>
      <c r="G29" s="32">
        <f t="shared" si="0"/>
        <v>3723</v>
      </c>
      <c r="H29" s="32">
        <f t="shared" si="1"/>
        <v>3723</v>
      </c>
    </row>
    <row r="30" spans="1:8" ht="15.75">
      <c r="A30" s="12">
        <v>8</v>
      </c>
      <c r="B30" s="32" t="s">
        <v>18</v>
      </c>
      <c r="C30" s="32">
        <v>1</v>
      </c>
      <c r="D30" s="32">
        <v>5</v>
      </c>
      <c r="E30" s="32">
        <v>3723</v>
      </c>
      <c r="F30" s="31"/>
      <c r="G30" s="32">
        <f t="shared" si="0"/>
        <v>3723</v>
      </c>
      <c r="H30" s="32">
        <f t="shared" si="1"/>
        <v>3723</v>
      </c>
    </row>
    <row r="31" spans="1:8" ht="15.75">
      <c r="A31" s="12">
        <v>9</v>
      </c>
      <c r="B31" s="32" t="s">
        <v>62</v>
      </c>
      <c r="C31" s="32">
        <v>0.5</v>
      </c>
      <c r="D31" s="32">
        <v>8</v>
      </c>
      <c r="E31" s="32">
        <v>3723</v>
      </c>
      <c r="F31" s="31"/>
      <c r="G31" s="32">
        <f t="shared" si="0"/>
        <v>1861.5</v>
      </c>
      <c r="H31" s="32">
        <f t="shared" si="1"/>
        <v>1861.5</v>
      </c>
    </row>
    <row r="32" spans="1:8" ht="15.75">
      <c r="A32" s="12">
        <v>10</v>
      </c>
      <c r="B32" s="32" t="s">
        <v>72</v>
      </c>
      <c r="C32" s="32">
        <v>0.5</v>
      </c>
      <c r="D32" s="32">
        <v>1</v>
      </c>
      <c r="E32" s="32">
        <v>3723</v>
      </c>
      <c r="F32" s="32"/>
      <c r="G32" s="32">
        <f t="shared" si="0"/>
        <v>1861.5</v>
      </c>
      <c r="H32" s="32">
        <f t="shared" si="1"/>
        <v>1861.5</v>
      </c>
    </row>
    <row r="33" spans="1:8" ht="15.75">
      <c r="A33" s="12">
        <v>11</v>
      </c>
      <c r="B33" s="32" t="s">
        <v>73</v>
      </c>
      <c r="C33" s="32">
        <v>0.25</v>
      </c>
      <c r="D33" s="32">
        <v>1</v>
      </c>
      <c r="E33" s="32">
        <v>3723</v>
      </c>
      <c r="F33" s="32"/>
      <c r="G33" s="32">
        <f t="shared" si="0"/>
        <v>930.75</v>
      </c>
      <c r="H33" s="32">
        <f t="shared" si="1"/>
        <v>930.75</v>
      </c>
    </row>
    <row r="34" spans="1:8" ht="15.75">
      <c r="A34" s="21"/>
      <c r="B34" s="16" t="s">
        <v>21</v>
      </c>
      <c r="C34" s="21">
        <f>SUM(C23:C33)</f>
        <v>12.75</v>
      </c>
      <c r="D34" s="21"/>
      <c r="E34" s="21">
        <f>SUM(E23:E33)</f>
        <v>40953</v>
      </c>
      <c r="F34" s="21"/>
      <c r="G34" s="21">
        <f>SUM(G23:G33)</f>
        <v>47468.25</v>
      </c>
      <c r="H34" s="21">
        <f>SUM(H23:H33)</f>
        <v>47468.25</v>
      </c>
    </row>
    <row r="35" spans="1:8">
      <c r="A35" s="22"/>
      <c r="B35" s="22"/>
      <c r="G35" t="s">
        <v>22</v>
      </c>
    </row>
    <row r="36" spans="1:8" s="24" customFormat="1" ht="15.75">
      <c r="A36" s="23"/>
      <c r="B36" s="23" t="s">
        <v>23</v>
      </c>
      <c r="G36" s="24" t="s">
        <v>22</v>
      </c>
      <c r="H36" s="24" t="s">
        <v>24</v>
      </c>
    </row>
    <row r="37" spans="1:8">
      <c r="B37" s="22" t="s">
        <v>25</v>
      </c>
      <c r="C37" s="22"/>
      <c r="D37" s="22"/>
      <c r="E37" s="22"/>
      <c r="F37" s="22"/>
      <c r="G37" s="22"/>
      <c r="H37" s="25"/>
    </row>
    <row r="38" spans="1:8">
      <c r="B38" s="22" t="s">
        <v>22</v>
      </c>
      <c r="C38" s="22"/>
      <c r="D38" s="22"/>
      <c r="E38" s="22"/>
      <c r="F38" s="22"/>
      <c r="G38" s="22"/>
      <c r="H38" s="25"/>
    </row>
    <row r="41" spans="1:8" ht="15.75">
      <c r="B41" s="26" t="s">
        <v>22</v>
      </c>
    </row>
    <row r="45" spans="1:8" ht="15.75">
      <c r="B45" s="27"/>
      <c r="C45" s="27" t="s">
        <v>22</v>
      </c>
      <c r="D45" s="27"/>
      <c r="E45" s="27"/>
      <c r="F45" s="27"/>
    </row>
    <row r="46" spans="1:8" ht="15.75">
      <c r="B46" s="27"/>
      <c r="C46" s="27"/>
      <c r="D46" s="27"/>
      <c r="E46" s="27"/>
      <c r="F46" s="27"/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8" t="s">
        <v>22</v>
      </c>
      <c r="C49" s="27"/>
      <c r="D49" s="27"/>
      <c r="E49" s="27"/>
      <c r="F49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59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60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61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60" t="s">
        <v>58</v>
      </c>
      <c r="B17" s="61"/>
      <c r="C17" s="61"/>
      <c r="D17" s="61"/>
      <c r="E17" s="61"/>
      <c r="F17" s="61"/>
      <c r="G17" s="61"/>
      <c r="H17" s="61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1.5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2</v>
      </c>
      <c r="D23" s="14">
        <v>2</v>
      </c>
      <c r="E23" s="14">
        <v>3723</v>
      </c>
      <c r="F23" s="14"/>
      <c r="G23" s="14">
        <f>C23*E23</f>
        <v>7446</v>
      </c>
      <c r="H23" s="15">
        <f>G23</f>
        <v>7446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8">
        <f>C27*E27</f>
        <v>11169</v>
      </c>
      <c r="H27" s="19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7</v>
      </c>
      <c r="D30" s="21"/>
      <c r="E30" s="21">
        <f>SUM(E23:E29)</f>
        <v>18615</v>
      </c>
      <c r="F30" s="21"/>
      <c r="G30" s="21">
        <f>SUM(G23:G29)</f>
        <v>26061</v>
      </c>
      <c r="H30" s="21">
        <f>SUM(H23:H29)</f>
        <v>26061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0"/>
  <sheetViews>
    <sheetView topLeftCell="A4" workbookViewId="0">
      <selection activeCell="D4" sqref="D4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81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82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63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60" t="s">
        <v>69</v>
      </c>
      <c r="B17" s="61"/>
      <c r="C17" s="61"/>
      <c r="D17" s="61"/>
      <c r="E17" s="61"/>
      <c r="F17" s="61"/>
      <c r="G17" s="61"/>
      <c r="H17" s="61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3.75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62</v>
      </c>
      <c r="C23" s="14">
        <v>1</v>
      </c>
      <c r="D23" s="14">
        <v>8</v>
      </c>
      <c r="E23" s="14">
        <v>3723</v>
      </c>
      <c r="F23" s="14"/>
      <c r="G23" s="14">
        <f t="shared" ref="G23:G33" si="0">C23*E23</f>
        <v>3723</v>
      </c>
      <c r="H23" s="15">
        <f t="shared" ref="H23:H33" si="1">G23</f>
        <v>3723</v>
      </c>
    </row>
    <row r="24" spans="1:8" ht="31.5">
      <c r="A24" s="12">
        <v>2</v>
      </c>
      <c r="B24" s="13" t="s">
        <v>48</v>
      </c>
      <c r="C24" s="14">
        <v>1</v>
      </c>
      <c r="D24" s="14">
        <v>5</v>
      </c>
      <c r="E24" s="14">
        <v>3723</v>
      </c>
      <c r="F24" s="14"/>
      <c r="G24" s="14">
        <f t="shared" si="0"/>
        <v>3723</v>
      </c>
      <c r="H24" s="15">
        <f t="shared" si="1"/>
        <v>3723</v>
      </c>
    </row>
    <row r="25" spans="1:8" ht="31.5">
      <c r="A25" s="12">
        <v>3</v>
      </c>
      <c r="B25" s="13" t="s">
        <v>15</v>
      </c>
      <c r="C25" s="14">
        <v>2.75</v>
      </c>
      <c r="D25" s="14">
        <v>2</v>
      </c>
      <c r="E25" s="14">
        <v>3723</v>
      </c>
      <c r="F25" s="14"/>
      <c r="G25" s="14">
        <f t="shared" si="0"/>
        <v>10238.25</v>
      </c>
      <c r="H25" s="15">
        <f t="shared" si="1"/>
        <v>10238.25</v>
      </c>
    </row>
    <row r="26" spans="1:8" ht="15.75">
      <c r="A26" s="12">
        <v>4</v>
      </c>
      <c r="B26" s="14" t="s">
        <v>16</v>
      </c>
      <c r="C26" s="14">
        <v>0.5</v>
      </c>
      <c r="D26" s="14">
        <v>1</v>
      </c>
      <c r="E26" s="14">
        <v>3723</v>
      </c>
      <c r="F26" s="14"/>
      <c r="G26" s="14">
        <f t="shared" si="0"/>
        <v>1861.5</v>
      </c>
      <c r="H26" s="15">
        <f t="shared" si="1"/>
        <v>1861.5</v>
      </c>
    </row>
    <row r="27" spans="1:8" ht="15.75">
      <c r="A27" s="12">
        <v>5</v>
      </c>
      <c r="B27" s="16" t="s">
        <v>17</v>
      </c>
      <c r="C27" s="14">
        <v>1</v>
      </c>
      <c r="D27" s="14">
        <v>1</v>
      </c>
      <c r="E27" s="14">
        <v>3723</v>
      </c>
      <c r="F27" s="14"/>
      <c r="G27" s="14">
        <f t="shared" si="0"/>
        <v>3723</v>
      </c>
      <c r="H27" s="15">
        <f t="shared" si="1"/>
        <v>3723</v>
      </c>
    </row>
    <row r="28" spans="1:8" ht="15.75">
      <c r="A28" s="12">
        <v>6</v>
      </c>
      <c r="B28" s="16" t="s">
        <v>18</v>
      </c>
      <c r="C28" s="14">
        <v>0.5</v>
      </c>
      <c r="D28" s="14">
        <v>5</v>
      </c>
      <c r="E28" s="14">
        <v>3723</v>
      </c>
      <c r="F28" s="14"/>
      <c r="G28" s="14">
        <f t="shared" si="0"/>
        <v>1861.5</v>
      </c>
      <c r="H28" s="15">
        <f t="shared" si="1"/>
        <v>1861.5</v>
      </c>
    </row>
    <row r="29" spans="1:8" ht="15.75">
      <c r="A29" s="12">
        <v>7</v>
      </c>
      <c r="B29" s="32" t="s">
        <v>71</v>
      </c>
      <c r="C29" s="32">
        <v>1</v>
      </c>
      <c r="D29" s="32">
        <v>6</v>
      </c>
      <c r="E29" s="32">
        <v>3723</v>
      </c>
      <c r="F29" s="31"/>
      <c r="G29" s="32">
        <f t="shared" si="0"/>
        <v>3723</v>
      </c>
      <c r="H29" s="32">
        <f t="shared" si="1"/>
        <v>3723</v>
      </c>
    </row>
    <row r="30" spans="1:8" ht="15.75">
      <c r="A30" s="12">
        <v>8</v>
      </c>
      <c r="B30" s="32" t="s">
        <v>18</v>
      </c>
      <c r="C30" s="32">
        <v>1</v>
      </c>
      <c r="D30" s="32">
        <v>5</v>
      </c>
      <c r="E30" s="32">
        <v>3723</v>
      </c>
      <c r="F30" s="31"/>
      <c r="G30" s="32">
        <f t="shared" si="0"/>
        <v>3723</v>
      </c>
      <c r="H30" s="32">
        <f t="shared" si="1"/>
        <v>3723</v>
      </c>
    </row>
    <row r="31" spans="1:8" ht="15.75">
      <c r="A31" s="12">
        <v>9</v>
      </c>
      <c r="B31" s="32" t="s">
        <v>62</v>
      </c>
      <c r="C31" s="32">
        <v>0.5</v>
      </c>
      <c r="D31" s="32">
        <v>8</v>
      </c>
      <c r="E31" s="32">
        <v>3723</v>
      </c>
      <c r="F31" s="31"/>
      <c r="G31" s="32">
        <f t="shared" si="0"/>
        <v>1861.5</v>
      </c>
      <c r="H31" s="32">
        <f t="shared" si="1"/>
        <v>1861.5</v>
      </c>
    </row>
    <row r="32" spans="1:8" ht="15.75">
      <c r="A32" s="12">
        <v>10</v>
      </c>
      <c r="B32" s="32" t="s">
        <v>72</v>
      </c>
      <c r="C32" s="32">
        <v>0.5</v>
      </c>
      <c r="D32" s="32">
        <v>1</v>
      </c>
      <c r="E32" s="32">
        <v>3723</v>
      </c>
      <c r="F32" s="32"/>
      <c r="G32" s="32">
        <f t="shared" si="0"/>
        <v>1861.5</v>
      </c>
      <c r="H32" s="32">
        <f t="shared" si="1"/>
        <v>1861.5</v>
      </c>
    </row>
    <row r="33" spans="1:8" ht="15.75">
      <c r="A33" s="12">
        <v>11</v>
      </c>
      <c r="B33" s="32" t="s">
        <v>73</v>
      </c>
      <c r="C33" s="32">
        <v>0.25</v>
      </c>
      <c r="D33" s="32">
        <v>1</v>
      </c>
      <c r="E33" s="32">
        <v>3723</v>
      </c>
      <c r="F33" s="32"/>
      <c r="G33" s="32">
        <f t="shared" si="0"/>
        <v>930.75</v>
      </c>
      <c r="H33" s="32">
        <f t="shared" si="1"/>
        <v>930.75</v>
      </c>
    </row>
    <row r="34" spans="1:8">
      <c r="A34" s="20"/>
      <c r="B34" s="20"/>
      <c r="C34" s="20"/>
      <c r="D34" s="20"/>
      <c r="E34" s="20"/>
      <c r="F34" s="20"/>
      <c r="G34" s="18"/>
      <c r="H34" s="19"/>
    </row>
    <row r="35" spans="1:8" ht="15.75">
      <c r="A35" s="21"/>
      <c r="B35" s="16" t="s">
        <v>21</v>
      </c>
      <c r="C35" s="21">
        <f>SUM(C23:C34)</f>
        <v>10</v>
      </c>
      <c r="D35" s="21"/>
      <c r="E35" s="21">
        <f>SUM(E23:E34)</f>
        <v>40953</v>
      </c>
      <c r="F35" s="21"/>
      <c r="G35" s="21">
        <f>SUM(G23:G34)</f>
        <v>37230</v>
      </c>
      <c r="H35" s="21">
        <f>SUM(H23:H34)</f>
        <v>37230</v>
      </c>
    </row>
    <row r="36" spans="1:8">
      <c r="A36" s="22"/>
      <c r="B36" s="22"/>
      <c r="G36" t="s">
        <v>22</v>
      </c>
    </row>
    <row r="37" spans="1:8" s="24" customFormat="1" ht="15.75">
      <c r="A37" s="23"/>
      <c r="B37" s="23" t="s">
        <v>23</v>
      </c>
      <c r="G37" s="24" t="s">
        <v>22</v>
      </c>
      <c r="H37" s="24" t="s">
        <v>24</v>
      </c>
    </row>
    <row r="38" spans="1:8">
      <c r="B38" s="22" t="s">
        <v>25</v>
      </c>
      <c r="C38" s="22"/>
      <c r="D38" s="22"/>
      <c r="E38" s="22"/>
      <c r="F38" s="22"/>
      <c r="G38" s="22"/>
      <c r="H38" s="25"/>
    </row>
    <row r="39" spans="1:8">
      <c r="B39" s="22" t="s">
        <v>22</v>
      </c>
      <c r="C39" s="22"/>
      <c r="D39" s="22"/>
      <c r="E39" s="22"/>
      <c r="F39" s="22"/>
      <c r="G39" s="22"/>
      <c r="H39" s="25"/>
    </row>
    <row r="42" spans="1:8" ht="15.75">
      <c r="B42" s="26" t="s">
        <v>22</v>
      </c>
    </row>
    <row r="46" spans="1:8" ht="15.75">
      <c r="B46" s="27"/>
      <c r="C46" s="27" t="s">
        <v>22</v>
      </c>
      <c r="D46" s="27"/>
      <c r="E46" s="27"/>
      <c r="F46" s="27"/>
    </row>
    <row r="47" spans="1:8" ht="15.75">
      <c r="B47" s="27"/>
      <c r="C47" s="27"/>
      <c r="D47" s="27"/>
      <c r="E47" s="27"/>
      <c r="F47" s="27"/>
    </row>
    <row r="48" spans="1:8" ht="15.75">
      <c r="B48" s="27"/>
      <c r="C48" s="27" t="s">
        <v>22</v>
      </c>
      <c r="D48" s="27"/>
      <c r="E48" s="27"/>
      <c r="F48" s="27"/>
    </row>
    <row r="49" spans="2:6" ht="15.75">
      <c r="B49" s="27"/>
      <c r="C49" s="27"/>
      <c r="D49" s="27"/>
      <c r="E49" s="27"/>
      <c r="F49" s="27"/>
    </row>
    <row r="50" spans="2:6" ht="15.75">
      <c r="B50" s="28" t="s">
        <v>22</v>
      </c>
      <c r="C50" s="27"/>
      <c r="D50" s="27"/>
      <c r="E50" s="27"/>
      <c r="F50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7"/>
  <sheetViews>
    <sheetView tabSelected="1" topLeftCell="A34" workbookViewId="0">
      <selection sqref="A1:H55"/>
    </sheetView>
  </sheetViews>
  <sheetFormatPr defaultRowHeight="15"/>
  <cols>
    <col min="1" max="1" width="4.5703125" customWidth="1"/>
    <col min="2" max="2" width="29.28515625" customWidth="1"/>
    <col min="3" max="3" width="6.7109375" customWidth="1"/>
    <col min="4" max="4" width="4.85546875" customWidth="1"/>
    <col min="5" max="5" width="8.5703125" customWidth="1"/>
    <col min="6" max="6" width="6.7109375" customWidth="1"/>
    <col min="7" max="7" width="11.7109375" customWidth="1"/>
    <col min="8" max="8" width="14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100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99</v>
      </c>
      <c r="E3" s="1"/>
      <c r="F3" s="1"/>
      <c r="G3" s="1"/>
      <c r="H3" s="55" t="s">
        <v>101</v>
      </c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64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98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97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60" t="s">
        <v>70</v>
      </c>
      <c r="B17" s="61"/>
      <c r="C17" s="61"/>
      <c r="D17" s="61"/>
      <c r="E17" s="61"/>
      <c r="F17" s="61"/>
      <c r="G17" s="61"/>
      <c r="H17" s="61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3.75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35">
        <v>1</v>
      </c>
      <c r="B23" s="14" t="s">
        <v>85</v>
      </c>
      <c r="C23" s="36">
        <v>1</v>
      </c>
      <c r="D23" s="36">
        <v>16</v>
      </c>
      <c r="E23" s="44">
        <v>5896</v>
      </c>
      <c r="F23" s="37"/>
      <c r="G23" s="37">
        <f>C23*E23</f>
        <v>5896</v>
      </c>
      <c r="H23" s="39">
        <f>G23</f>
        <v>5896</v>
      </c>
    </row>
    <row r="24" spans="1:8" ht="15.75">
      <c r="A24" s="35">
        <v>2</v>
      </c>
      <c r="B24" s="14" t="s">
        <v>86</v>
      </c>
      <c r="C24" s="36">
        <v>0.5</v>
      </c>
      <c r="D24" s="36">
        <v>16</v>
      </c>
      <c r="E24" s="44">
        <v>5896</v>
      </c>
      <c r="F24" s="37"/>
      <c r="G24" s="37">
        <f t="shared" ref="G24:G37" si="0">C24*E24</f>
        <v>2948</v>
      </c>
      <c r="H24" s="39">
        <f t="shared" ref="H24:H37" si="1">G24</f>
        <v>2948</v>
      </c>
    </row>
    <row r="25" spans="1:8" ht="15.75">
      <c r="A25" s="35">
        <v>3</v>
      </c>
      <c r="B25" s="14" t="s">
        <v>92</v>
      </c>
      <c r="C25" s="36">
        <v>1</v>
      </c>
      <c r="D25" s="36">
        <v>14</v>
      </c>
      <c r="E25" s="44">
        <v>5114</v>
      </c>
      <c r="F25" s="37"/>
      <c r="G25" s="37">
        <f t="shared" si="0"/>
        <v>5114</v>
      </c>
      <c r="H25" s="39">
        <f t="shared" si="1"/>
        <v>5114</v>
      </c>
    </row>
    <row r="26" spans="1:8" ht="15.75">
      <c r="A26" s="35">
        <v>4</v>
      </c>
      <c r="B26" s="14" t="s">
        <v>87</v>
      </c>
      <c r="C26" s="36">
        <v>0.25</v>
      </c>
      <c r="D26" s="36">
        <v>14</v>
      </c>
      <c r="E26" s="44">
        <v>5114</v>
      </c>
      <c r="F26" s="37"/>
      <c r="G26" s="37">
        <f>C26*E26</f>
        <v>1278.5</v>
      </c>
      <c r="H26" s="39">
        <f>G26</f>
        <v>1278.5</v>
      </c>
    </row>
    <row r="27" spans="1:8" ht="15.75">
      <c r="A27" s="35">
        <v>6</v>
      </c>
      <c r="B27" s="14" t="s">
        <v>89</v>
      </c>
      <c r="C27" s="36">
        <v>0.86</v>
      </c>
      <c r="D27" s="36">
        <v>13</v>
      </c>
      <c r="E27" s="44">
        <v>4797</v>
      </c>
      <c r="F27" s="37"/>
      <c r="G27" s="37">
        <f t="shared" si="0"/>
        <v>4125.42</v>
      </c>
      <c r="H27" s="39">
        <f t="shared" si="1"/>
        <v>4125.42</v>
      </c>
    </row>
    <row r="28" spans="1:8" ht="15.75">
      <c r="A28" s="35">
        <v>7</v>
      </c>
      <c r="B28" s="14" t="s">
        <v>90</v>
      </c>
      <c r="C28" s="36">
        <v>10.19</v>
      </c>
      <c r="D28" s="36">
        <v>14</v>
      </c>
      <c r="E28" s="44">
        <v>5114</v>
      </c>
      <c r="F28" s="37"/>
      <c r="G28" s="37">
        <f t="shared" si="0"/>
        <v>52111.659999999996</v>
      </c>
      <c r="H28" s="39">
        <f t="shared" si="1"/>
        <v>52111.659999999996</v>
      </c>
    </row>
    <row r="29" spans="1:8" ht="15.75">
      <c r="A29" s="35">
        <v>8</v>
      </c>
      <c r="B29" s="14" t="s">
        <v>88</v>
      </c>
      <c r="C29" s="36">
        <v>3.11</v>
      </c>
      <c r="D29" s="36">
        <v>11</v>
      </c>
      <c r="E29" s="44">
        <v>4162</v>
      </c>
      <c r="F29" s="37"/>
      <c r="G29" s="37">
        <f t="shared" si="0"/>
        <v>12943.82</v>
      </c>
      <c r="H29" s="39">
        <f t="shared" si="1"/>
        <v>12943.82</v>
      </c>
    </row>
    <row r="30" spans="1:8" ht="15.75">
      <c r="A30" s="35">
        <v>9</v>
      </c>
      <c r="B30" s="14" t="s">
        <v>88</v>
      </c>
      <c r="C30" s="36">
        <v>0.28000000000000003</v>
      </c>
      <c r="D30" s="36">
        <v>10</v>
      </c>
      <c r="E30" s="44">
        <v>3846</v>
      </c>
      <c r="F30" s="37"/>
      <c r="G30" s="37">
        <f t="shared" si="0"/>
        <v>1076.8800000000001</v>
      </c>
      <c r="H30" s="39">
        <f t="shared" si="1"/>
        <v>1076.8800000000001</v>
      </c>
    </row>
    <row r="31" spans="1:8" ht="15.75">
      <c r="A31" s="35"/>
      <c r="B31" s="14" t="s">
        <v>21</v>
      </c>
      <c r="C31" s="36">
        <f>SUM(C23:C30)</f>
        <v>17.190000000000001</v>
      </c>
      <c r="D31" s="36"/>
      <c r="E31" s="36"/>
      <c r="F31" s="36"/>
      <c r="G31" s="36">
        <f>SUM(G23:G30)</f>
        <v>85494.28</v>
      </c>
      <c r="H31" s="15">
        <f>SUM(H23:H30)</f>
        <v>85494.28</v>
      </c>
    </row>
    <row r="32" spans="1:8" ht="15.75">
      <c r="A32" s="35"/>
      <c r="B32" s="14"/>
      <c r="C32" s="36"/>
      <c r="D32" s="36"/>
      <c r="E32" s="44"/>
      <c r="F32" s="37"/>
      <c r="G32" s="37"/>
      <c r="H32" s="39"/>
    </row>
    <row r="33" spans="1:8" ht="15.75">
      <c r="A33" s="35">
        <v>10</v>
      </c>
      <c r="B33" s="14" t="s">
        <v>96</v>
      </c>
      <c r="C33" s="36">
        <v>1.5</v>
      </c>
      <c r="D33" s="36">
        <v>11</v>
      </c>
      <c r="E33" s="44">
        <v>3784</v>
      </c>
      <c r="F33" s="37"/>
      <c r="G33" s="37">
        <f t="shared" si="0"/>
        <v>5676</v>
      </c>
      <c r="H33" s="39">
        <f t="shared" si="1"/>
        <v>5676</v>
      </c>
    </row>
    <row r="34" spans="1:8" ht="15.75">
      <c r="A34" s="35">
        <v>11</v>
      </c>
      <c r="B34" s="14" t="s">
        <v>93</v>
      </c>
      <c r="C34" s="36">
        <v>0.25</v>
      </c>
      <c r="D34" s="36">
        <v>9</v>
      </c>
      <c r="E34" s="44">
        <v>3323</v>
      </c>
      <c r="F34" s="37"/>
      <c r="G34" s="37">
        <f t="shared" si="0"/>
        <v>830.75</v>
      </c>
      <c r="H34" s="39">
        <f t="shared" si="1"/>
        <v>830.75</v>
      </c>
    </row>
    <row r="35" spans="1:8" ht="15.75">
      <c r="A35" s="35">
        <v>12</v>
      </c>
      <c r="B35" s="14" t="s">
        <v>94</v>
      </c>
      <c r="C35" s="36">
        <v>0.5</v>
      </c>
      <c r="D35" s="36">
        <v>6</v>
      </c>
      <c r="E35" s="44">
        <v>4173</v>
      </c>
      <c r="F35" s="37"/>
      <c r="G35" s="37">
        <f t="shared" si="0"/>
        <v>2086.5</v>
      </c>
      <c r="H35" s="39">
        <f t="shared" si="1"/>
        <v>2086.5</v>
      </c>
    </row>
    <row r="36" spans="1:8" ht="15.75">
      <c r="A36" s="35">
        <v>13</v>
      </c>
      <c r="B36" s="14" t="s">
        <v>87</v>
      </c>
      <c r="C36" s="36">
        <v>0.5</v>
      </c>
      <c r="D36" s="36">
        <v>14</v>
      </c>
      <c r="E36" s="44">
        <v>4649</v>
      </c>
      <c r="F36" s="37"/>
      <c r="G36" s="37">
        <f t="shared" si="0"/>
        <v>2324.5</v>
      </c>
      <c r="H36" s="39">
        <f t="shared" si="1"/>
        <v>2324.5</v>
      </c>
    </row>
    <row r="37" spans="1:8" ht="15.75">
      <c r="A37" s="35"/>
      <c r="B37" s="14" t="s">
        <v>91</v>
      </c>
      <c r="C37" s="36">
        <v>0.5</v>
      </c>
      <c r="D37" s="36">
        <v>10</v>
      </c>
      <c r="E37" s="44">
        <v>3496</v>
      </c>
      <c r="F37" s="37"/>
      <c r="G37" s="37">
        <f t="shared" si="0"/>
        <v>1748</v>
      </c>
      <c r="H37" s="39">
        <f t="shared" si="1"/>
        <v>1748</v>
      </c>
    </row>
    <row r="38" spans="1:8" ht="15.75">
      <c r="A38" s="35"/>
      <c r="B38" s="14" t="s">
        <v>21</v>
      </c>
      <c r="C38" s="37">
        <f>SUM(C33:C37)</f>
        <v>3.25</v>
      </c>
      <c r="D38" s="37"/>
      <c r="E38" s="37"/>
      <c r="F38" s="37"/>
      <c r="G38" s="37">
        <f>SUM(G33:G37)</f>
        <v>12665.75</v>
      </c>
      <c r="H38" s="39">
        <f>SUM(H33:H37)</f>
        <v>12665.75</v>
      </c>
    </row>
    <row r="39" spans="1:8" ht="15.75">
      <c r="A39" s="35"/>
      <c r="B39" s="14"/>
      <c r="C39" s="36"/>
      <c r="D39" s="36"/>
      <c r="E39" s="44"/>
      <c r="F39" s="37"/>
      <c r="G39" s="37"/>
      <c r="H39" s="39"/>
    </row>
    <row r="40" spans="1:8" ht="15.75">
      <c r="A40" s="48">
        <v>14</v>
      </c>
      <c r="B40" s="13" t="s">
        <v>62</v>
      </c>
      <c r="C40" s="14">
        <v>1</v>
      </c>
      <c r="D40" s="14">
        <v>8</v>
      </c>
      <c r="E40" s="45">
        <v>4173</v>
      </c>
      <c r="F40" s="38"/>
      <c r="G40" s="37">
        <f t="shared" ref="G40:G49" si="2">C40*E40</f>
        <v>4173</v>
      </c>
      <c r="H40" s="39">
        <f t="shared" ref="H40:H49" si="3">G40</f>
        <v>4173</v>
      </c>
    </row>
    <row r="41" spans="1:8" ht="31.5">
      <c r="A41" s="48">
        <v>15</v>
      </c>
      <c r="B41" s="13" t="s">
        <v>27</v>
      </c>
      <c r="C41" s="14">
        <v>1</v>
      </c>
      <c r="D41" s="14">
        <v>5</v>
      </c>
      <c r="E41" s="45">
        <v>4173</v>
      </c>
      <c r="F41" s="38"/>
      <c r="G41" s="37">
        <f t="shared" si="2"/>
        <v>4173</v>
      </c>
      <c r="H41" s="39">
        <f t="shared" si="3"/>
        <v>4173</v>
      </c>
    </row>
    <row r="42" spans="1:8" ht="31.5">
      <c r="A42" s="48">
        <v>16</v>
      </c>
      <c r="B42" s="13" t="s">
        <v>15</v>
      </c>
      <c r="C42" s="14">
        <v>3</v>
      </c>
      <c r="D42" s="14">
        <v>2</v>
      </c>
      <c r="E42" s="45">
        <v>4173</v>
      </c>
      <c r="F42" s="38"/>
      <c r="G42" s="37">
        <f t="shared" si="2"/>
        <v>12519</v>
      </c>
      <c r="H42" s="39">
        <f t="shared" si="3"/>
        <v>12519</v>
      </c>
    </row>
    <row r="43" spans="1:8" ht="15.75">
      <c r="A43" s="48">
        <v>17</v>
      </c>
      <c r="B43" s="14" t="s">
        <v>16</v>
      </c>
      <c r="C43" s="14">
        <v>0.5</v>
      </c>
      <c r="D43" s="14">
        <v>1</v>
      </c>
      <c r="E43" s="45">
        <v>4173</v>
      </c>
      <c r="F43" s="38"/>
      <c r="G43" s="37">
        <f t="shared" si="2"/>
        <v>2086.5</v>
      </c>
      <c r="H43" s="39">
        <f t="shared" si="3"/>
        <v>2086.5</v>
      </c>
    </row>
    <row r="44" spans="1:8" ht="15.75">
      <c r="A44" s="48">
        <v>19</v>
      </c>
      <c r="B44" s="16" t="s">
        <v>18</v>
      </c>
      <c r="C44" s="14">
        <v>0.5</v>
      </c>
      <c r="D44" s="14">
        <v>5</v>
      </c>
      <c r="E44" s="45">
        <v>4173</v>
      </c>
      <c r="F44" s="38"/>
      <c r="G44" s="37">
        <f t="shared" si="2"/>
        <v>2086.5</v>
      </c>
      <c r="H44" s="39">
        <f t="shared" si="3"/>
        <v>2086.5</v>
      </c>
    </row>
    <row r="45" spans="1:8" ht="15.75">
      <c r="A45" s="48">
        <v>20</v>
      </c>
      <c r="B45" s="14" t="s">
        <v>19</v>
      </c>
      <c r="C45" s="14">
        <v>4</v>
      </c>
      <c r="D45" s="14">
        <v>5</v>
      </c>
      <c r="E45" s="45">
        <v>4173</v>
      </c>
      <c r="F45" s="40"/>
      <c r="G45" s="50">
        <f t="shared" si="2"/>
        <v>16692</v>
      </c>
      <c r="H45" s="52">
        <f t="shared" si="3"/>
        <v>16692</v>
      </c>
    </row>
    <row r="46" spans="1:8" ht="15.75">
      <c r="A46" s="48">
        <v>21</v>
      </c>
      <c r="B46" s="14" t="s">
        <v>71</v>
      </c>
      <c r="C46" s="14">
        <v>1</v>
      </c>
      <c r="D46" s="14">
        <v>6</v>
      </c>
      <c r="E46" s="45">
        <v>4173</v>
      </c>
      <c r="F46" s="40"/>
      <c r="G46" s="50">
        <f t="shared" si="2"/>
        <v>4173</v>
      </c>
      <c r="H46" s="52">
        <f t="shared" si="3"/>
        <v>4173</v>
      </c>
    </row>
    <row r="47" spans="1:8" ht="15.75">
      <c r="A47" s="48">
        <v>22</v>
      </c>
      <c r="B47" s="14" t="s">
        <v>18</v>
      </c>
      <c r="C47" s="14">
        <v>1</v>
      </c>
      <c r="D47" s="14">
        <v>5</v>
      </c>
      <c r="E47" s="45">
        <v>4173</v>
      </c>
      <c r="F47" s="41"/>
      <c r="G47" s="51">
        <f t="shared" si="2"/>
        <v>4173</v>
      </c>
      <c r="H47" s="53">
        <f t="shared" si="3"/>
        <v>4173</v>
      </c>
    </row>
    <row r="48" spans="1:8" ht="15.75">
      <c r="A48" s="48">
        <v>23</v>
      </c>
      <c r="B48" s="16" t="s">
        <v>72</v>
      </c>
      <c r="C48" s="14">
        <v>0.5</v>
      </c>
      <c r="D48" s="14">
        <v>1</v>
      </c>
      <c r="E48" s="45">
        <v>4173</v>
      </c>
      <c r="F48" s="43"/>
      <c r="G48" s="51">
        <f t="shared" si="2"/>
        <v>2086.5</v>
      </c>
      <c r="H48" s="53">
        <f t="shared" si="3"/>
        <v>2086.5</v>
      </c>
    </row>
    <row r="49" spans="1:8" ht="15.75">
      <c r="A49" s="48">
        <v>24</v>
      </c>
      <c r="B49" s="16" t="s">
        <v>95</v>
      </c>
      <c r="C49" s="14">
        <v>0.25</v>
      </c>
      <c r="D49" s="14">
        <v>1</v>
      </c>
      <c r="E49" s="45">
        <v>4173</v>
      </c>
      <c r="F49" s="43"/>
      <c r="G49" s="51">
        <f t="shared" si="2"/>
        <v>1043.25</v>
      </c>
      <c r="H49" s="53">
        <f t="shared" si="3"/>
        <v>1043.25</v>
      </c>
    </row>
    <row r="50" spans="1:8" ht="15.75">
      <c r="A50" s="12"/>
      <c r="B50" s="16" t="s">
        <v>21</v>
      </c>
      <c r="C50" s="43">
        <f>SUM(C40:C49)</f>
        <v>12.75</v>
      </c>
      <c r="D50" s="16"/>
      <c r="E50" s="46"/>
      <c r="F50" s="43"/>
      <c r="G50" s="37">
        <f>SUM(G40:G49)</f>
        <v>53205.75</v>
      </c>
      <c r="H50" s="39">
        <f>SUM(H40:H49)</f>
        <v>53205.75</v>
      </c>
    </row>
    <row r="51" spans="1:8" ht="15.75">
      <c r="A51" s="12"/>
      <c r="B51" s="16"/>
      <c r="C51" s="16"/>
      <c r="D51" s="16"/>
      <c r="E51" s="46"/>
      <c r="F51" s="43"/>
      <c r="G51" s="42"/>
      <c r="H51" s="53"/>
    </row>
    <row r="52" spans="1:8" ht="15.75">
      <c r="A52" s="21"/>
      <c r="B52" s="16" t="s">
        <v>21</v>
      </c>
      <c r="C52" s="47">
        <f>SUM(C23:C50)-C31-C38-C50</f>
        <v>33.19</v>
      </c>
      <c r="D52" s="47"/>
      <c r="E52" s="47"/>
      <c r="F52" s="47"/>
      <c r="G52" s="47">
        <f>SUM(G23:G50)-G31-G38-G50</f>
        <v>151365.78</v>
      </c>
      <c r="H52" s="54">
        <f>SUM(H23:H50)-H31-H38-H50</f>
        <v>151365.78</v>
      </c>
    </row>
    <row r="53" spans="1:8">
      <c r="A53" s="22"/>
      <c r="B53" s="22"/>
      <c r="G53" t="s">
        <v>22</v>
      </c>
    </row>
    <row r="54" spans="1:8" s="24" customFormat="1" ht="15.75">
      <c r="A54" s="23"/>
      <c r="B54" s="23" t="s">
        <v>23</v>
      </c>
      <c r="G54" s="24" t="s">
        <v>22</v>
      </c>
      <c r="H54" s="49" t="s">
        <v>24</v>
      </c>
    </row>
    <row r="55" spans="1:8">
      <c r="B55" s="22" t="s">
        <v>25</v>
      </c>
      <c r="C55" s="22"/>
      <c r="D55" s="22"/>
      <c r="E55" s="22"/>
      <c r="F55" s="22"/>
      <c r="G55" s="22"/>
      <c r="H55" s="25"/>
    </row>
    <row r="56" spans="1:8">
      <c r="B56" s="22" t="s">
        <v>22</v>
      </c>
      <c r="C56" s="22"/>
      <c r="D56" s="22"/>
      <c r="E56" s="22"/>
      <c r="F56" s="22"/>
      <c r="G56" s="22"/>
      <c r="H56" s="25"/>
    </row>
    <row r="59" spans="1:8" ht="15.75">
      <c r="B59" s="26" t="s">
        <v>22</v>
      </c>
    </row>
    <row r="63" spans="1:8" ht="15.75">
      <c r="B63" s="27"/>
      <c r="C63" s="27" t="s">
        <v>22</v>
      </c>
      <c r="D63" s="27"/>
      <c r="E63" s="27"/>
      <c r="F63" s="27"/>
    </row>
    <row r="64" spans="1:8" ht="15.75">
      <c r="B64" s="27"/>
      <c r="C64" s="27"/>
      <c r="D64" s="27"/>
      <c r="E64" s="27"/>
      <c r="F64" s="27"/>
    </row>
    <row r="65" spans="2:6" ht="15.75">
      <c r="B65" s="27"/>
      <c r="C65" s="27" t="s">
        <v>22</v>
      </c>
      <c r="D65" s="27"/>
      <c r="E65" s="27"/>
      <c r="F65" s="27"/>
    </row>
    <row r="66" spans="2:6" ht="15.75">
      <c r="B66" s="27"/>
      <c r="C66" s="27"/>
      <c r="D66" s="27"/>
      <c r="E66" s="27"/>
      <c r="F66" s="27"/>
    </row>
    <row r="67" spans="2:6" ht="15.75">
      <c r="B67" s="28" t="s">
        <v>22</v>
      </c>
      <c r="C67" s="27"/>
      <c r="D67" s="27"/>
      <c r="E67" s="27"/>
      <c r="F67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opLeftCell="A4" workbookViewId="0">
      <selection activeCell="D4" sqref="D4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79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80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30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60" t="s">
        <v>66</v>
      </c>
      <c r="B17" s="61"/>
      <c r="C17" s="61"/>
      <c r="D17" s="61"/>
      <c r="E17" s="61"/>
      <c r="F17" s="61"/>
      <c r="G17" s="61"/>
      <c r="H17" s="61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3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15.75">
      <c r="A23" s="12">
        <v>1</v>
      </c>
      <c r="B23" s="13" t="s">
        <v>27</v>
      </c>
      <c r="C23" s="14">
        <v>1</v>
      </c>
      <c r="D23" s="14">
        <v>5</v>
      </c>
      <c r="E23" s="14">
        <v>3723</v>
      </c>
      <c r="F23" s="14"/>
      <c r="G23" s="14">
        <f>C23*E23</f>
        <v>3723</v>
      </c>
      <c r="H23" s="15">
        <f>G23</f>
        <v>3723</v>
      </c>
    </row>
    <row r="24" spans="1:8" ht="31.5">
      <c r="A24" s="12">
        <v>2</v>
      </c>
      <c r="B24" s="13" t="s">
        <v>15</v>
      </c>
      <c r="C24" s="14">
        <v>2.5</v>
      </c>
      <c r="D24" s="14">
        <v>2</v>
      </c>
      <c r="E24" s="14">
        <v>3723</v>
      </c>
      <c r="F24" s="14"/>
      <c r="G24" s="14">
        <f>C24*E24</f>
        <v>9307.5</v>
      </c>
      <c r="H24" s="15">
        <f>G24</f>
        <v>9307.5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>C26*E26</f>
        <v>3723</v>
      </c>
      <c r="H26" s="15">
        <f>G26</f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>C27*E27</f>
        <v>1861.5</v>
      </c>
      <c r="H27" s="15">
        <f>G27</f>
        <v>1861.5</v>
      </c>
    </row>
    <row r="28" spans="1:8" ht="15.75">
      <c r="A28" s="31">
        <v>5</v>
      </c>
      <c r="B28" s="32" t="s">
        <v>71</v>
      </c>
      <c r="C28" s="32">
        <v>1.1499999999999999</v>
      </c>
      <c r="D28" s="32">
        <v>6</v>
      </c>
      <c r="E28" s="32">
        <v>3723</v>
      </c>
      <c r="F28" s="31"/>
      <c r="G28" s="32">
        <f t="shared" ref="G28:G33" si="0">C28*E28</f>
        <v>4281.45</v>
      </c>
      <c r="H28" s="32">
        <f t="shared" ref="H28:H33" si="1">G28</f>
        <v>4281.45</v>
      </c>
    </row>
    <row r="29" spans="1:8" ht="15.75">
      <c r="A29" s="31">
        <v>6</v>
      </c>
      <c r="B29" s="32" t="s">
        <v>18</v>
      </c>
      <c r="C29" s="32">
        <v>1</v>
      </c>
      <c r="D29" s="32">
        <v>5</v>
      </c>
      <c r="E29" s="32">
        <v>3723</v>
      </c>
      <c r="F29" s="31"/>
      <c r="G29" s="32">
        <f t="shared" si="0"/>
        <v>3723</v>
      </c>
      <c r="H29" s="32">
        <f t="shared" si="1"/>
        <v>3723</v>
      </c>
    </row>
    <row r="30" spans="1:8" ht="15.75">
      <c r="A30" s="31">
        <v>7</v>
      </c>
      <c r="B30" s="32" t="s">
        <v>62</v>
      </c>
      <c r="C30" s="32">
        <v>0.5</v>
      </c>
      <c r="D30" s="32">
        <v>8</v>
      </c>
      <c r="E30" s="32">
        <v>3723</v>
      </c>
      <c r="F30" s="31"/>
      <c r="G30" s="32">
        <f t="shared" si="0"/>
        <v>1861.5</v>
      </c>
      <c r="H30" s="32">
        <f t="shared" si="1"/>
        <v>1861.5</v>
      </c>
    </row>
    <row r="31" spans="1:8" ht="15.75">
      <c r="A31" s="31">
        <v>8</v>
      </c>
      <c r="B31" s="32" t="s">
        <v>74</v>
      </c>
      <c r="C31" s="32">
        <v>0.5</v>
      </c>
      <c r="D31" s="32">
        <v>5</v>
      </c>
      <c r="E31" s="32">
        <v>3723</v>
      </c>
      <c r="F31" s="31"/>
      <c r="G31" s="32">
        <f t="shared" si="0"/>
        <v>1861.5</v>
      </c>
      <c r="H31" s="32">
        <f t="shared" si="1"/>
        <v>1861.5</v>
      </c>
    </row>
    <row r="32" spans="1:8" ht="15.75">
      <c r="A32" s="31">
        <v>9</v>
      </c>
      <c r="B32" s="32" t="s">
        <v>72</v>
      </c>
      <c r="C32" s="32">
        <v>0.5</v>
      </c>
      <c r="D32" s="32">
        <v>1</v>
      </c>
      <c r="E32" s="32">
        <v>3723</v>
      </c>
      <c r="F32" s="32"/>
      <c r="G32" s="32">
        <f t="shared" si="0"/>
        <v>1861.5</v>
      </c>
      <c r="H32" s="32">
        <f t="shared" si="1"/>
        <v>1861.5</v>
      </c>
    </row>
    <row r="33" spans="1:8" ht="15.75">
      <c r="A33" s="31">
        <v>10</v>
      </c>
      <c r="B33" s="32" t="s">
        <v>73</v>
      </c>
      <c r="C33" s="32">
        <v>0.25</v>
      </c>
      <c r="D33" s="32">
        <v>1</v>
      </c>
      <c r="E33" s="32">
        <v>3723</v>
      </c>
      <c r="F33" s="32"/>
      <c r="G33" s="32">
        <f t="shared" si="0"/>
        <v>930.75</v>
      </c>
      <c r="H33" s="32">
        <f t="shared" si="1"/>
        <v>930.75</v>
      </c>
    </row>
    <row r="34" spans="1:8" ht="15.75">
      <c r="A34" s="21"/>
      <c r="B34" s="16" t="s">
        <v>21</v>
      </c>
      <c r="C34" s="21">
        <f>SUM(C23:C33)</f>
        <v>9.9</v>
      </c>
      <c r="D34" s="21"/>
      <c r="E34" s="21">
        <f>SUM(E23:E33)</f>
        <v>40953</v>
      </c>
      <c r="F34" s="21"/>
      <c r="G34" s="21">
        <f>SUM(G23:G33)</f>
        <v>36857.699999999997</v>
      </c>
      <c r="H34" s="21">
        <f>SUM(H23:H33)</f>
        <v>36857.699999999997</v>
      </c>
    </row>
    <row r="35" spans="1:8">
      <c r="A35" s="22"/>
      <c r="B35" s="22"/>
      <c r="G35" t="s">
        <v>22</v>
      </c>
    </row>
    <row r="36" spans="1:8" s="24" customFormat="1" ht="15.75">
      <c r="A36" s="23"/>
      <c r="B36" s="23" t="s">
        <v>23</v>
      </c>
      <c r="G36" s="24" t="s">
        <v>22</v>
      </c>
      <c r="H36" s="24" t="s">
        <v>24</v>
      </c>
    </row>
    <row r="37" spans="1:8">
      <c r="B37" s="22" t="s">
        <v>25</v>
      </c>
      <c r="C37" s="22"/>
      <c r="D37" s="22"/>
      <c r="E37" s="22"/>
      <c r="F37" s="22"/>
      <c r="G37" s="22"/>
      <c r="H37" s="25"/>
    </row>
    <row r="38" spans="1:8">
      <c r="B38" s="22" t="s">
        <v>22</v>
      </c>
      <c r="C38" s="22"/>
      <c r="D38" s="22"/>
      <c r="E38" s="22"/>
      <c r="F38" s="22"/>
      <c r="G38" s="22"/>
      <c r="H38" s="25"/>
    </row>
    <row r="41" spans="1:8" ht="15.75">
      <c r="B41" s="26" t="s">
        <v>22</v>
      </c>
    </row>
    <row r="45" spans="1:8" ht="15.75">
      <c r="B45" s="27"/>
      <c r="C45" s="27" t="s">
        <v>22</v>
      </c>
      <c r="D45" s="27"/>
      <c r="E45" s="27"/>
      <c r="F45" s="27"/>
    </row>
    <row r="46" spans="1:8" ht="15.75">
      <c r="B46" s="27"/>
      <c r="C46" s="27"/>
      <c r="D46" s="27"/>
      <c r="E46" s="27"/>
      <c r="F46" s="27"/>
    </row>
    <row r="47" spans="1:8" ht="15.75">
      <c r="B47" s="27"/>
      <c r="C47" s="27" t="s">
        <v>22</v>
      </c>
      <c r="D47" s="27"/>
      <c r="E47" s="27"/>
      <c r="F47" s="27"/>
    </row>
    <row r="48" spans="1:8" ht="15.75">
      <c r="B48" s="27"/>
      <c r="C48" s="27"/>
      <c r="D48" s="27"/>
      <c r="E48" s="27"/>
      <c r="F48" s="27"/>
    </row>
    <row r="49" spans="2:6" ht="15.75">
      <c r="B49" s="28" t="s">
        <v>22</v>
      </c>
      <c r="C49" s="27"/>
      <c r="D49" s="27"/>
      <c r="E49" s="27"/>
      <c r="F49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D20" sqref="D20:D21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32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33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34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60" t="s">
        <v>31</v>
      </c>
      <c r="B17" s="61"/>
      <c r="C17" s="61"/>
      <c r="D17" s="61"/>
      <c r="E17" s="61"/>
      <c r="F17" s="61"/>
      <c r="G17" s="61"/>
      <c r="H17" s="61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3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1.5</v>
      </c>
      <c r="D23" s="14">
        <v>2</v>
      </c>
      <c r="E23" s="14">
        <v>3723</v>
      </c>
      <c r="F23" s="14"/>
      <c r="G23" s="14">
        <f>C23*E23</f>
        <v>5584.5</v>
      </c>
      <c r="H23" s="15">
        <f>G23</f>
        <v>5584.5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8">
        <f>C27*E27</f>
        <v>11169</v>
      </c>
      <c r="H27" s="19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6.5</v>
      </c>
      <c r="D30" s="21"/>
      <c r="E30" s="21">
        <f>SUM(E23:E29)</f>
        <v>18615</v>
      </c>
      <c r="F30" s="21"/>
      <c r="G30" s="21">
        <f>SUM(G23:G29)</f>
        <v>24199.5</v>
      </c>
      <c r="H30" s="21">
        <f>SUM(H23:H29)</f>
        <v>24199.5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37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38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36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35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34.5" customHeight="1">
      <c r="A17" s="64" t="s">
        <v>46</v>
      </c>
      <c r="B17" s="65"/>
      <c r="C17" s="65"/>
      <c r="D17" s="65"/>
      <c r="E17" s="65"/>
      <c r="F17" s="65"/>
      <c r="G17" s="65"/>
      <c r="H17" s="65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3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0.75</v>
      </c>
      <c r="D23" s="14">
        <v>2</v>
      </c>
      <c r="E23" s="14">
        <v>3723</v>
      </c>
      <c r="F23" s="14"/>
      <c r="G23" s="14">
        <f>C23*E23</f>
        <v>2792.25</v>
      </c>
      <c r="H23" s="15">
        <f>G23</f>
        <v>2792.25</v>
      </c>
    </row>
    <row r="24" spans="1:8" ht="15.75">
      <c r="A24" s="12">
        <v>2</v>
      </c>
      <c r="B24" s="16" t="s">
        <v>17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4" t="s">
        <v>19</v>
      </c>
      <c r="C25" s="14">
        <v>2</v>
      </c>
      <c r="D25" s="14">
        <v>5</v>
      </c>
      <c r="E25" s="14">
        <v>3723</v>
      </c>
      <c r="F25" s="17"/>
      <c r="G25" s="18">
        <f>C25*E25</f>
        <v>7446</v>
      </c>
      <c r="H25" s="19">
        <f>G25</f>
        <v>7446</v>
      </c>
    </row>
    <row r="26" spans="1:8">
      <c r="A26" s="20"/>
      <c r="B26" s="20"/>
      <c r="C26" s="20"/>
      <c r="D26" s="20"/>
      <c r="E26" s="20"/>
      <c r="F26" s="20"/>
      <c r="G26" s="18"/>
      <c r="H26" s="19"/>
    </row>
    <row r="27" spans="1:8">
      <c r="A27" s="20"/>
      <c r="B27" s="20"/>
      <c r="C27" s="20"/>
      <c r="D27" s="20"/>
      <c r="E27" s="20"/>
      <c r="F27" s="20"/>
      <c r="G27" s="18"/>
      <c r="H27" s="19"/>
    </row>
    <row r="28" spans="1:8" ht="15.75">
      <c r="A28" s="21"/>
      <c r="B28" s="16" t="s">
        <v>21</v>
      </c>
      <c r="C28" s="21">
        <f>SUM(C23:C27)</f>
        <v>3.75</v>
      </c>
      <c r="D28" s="21"/>
      <c r="E28" s="21">
        <f>SUM(E23:E27)</f>
        <v>11169</v>
      </c>
      <c r="F28" s="21"/>
      <c r="G28" s="21">
        <f>SUM(G23:G27)</f>
        <v>13961.25</v>
      </c>
      <c r="H28" s="21">
        <f>SUM(H23:H27)</f>
        <v>13961.25</v>
      </c>
    </row>
    <row r="29" spans="1:8">
      <c r="A29" s="22"/>
      <c r="B29" s="22"/>
      <c r="G29" t="s">
        <v>22</v>
      </c>
    </row>
    <row r="30" spans="1:8" s="24" customFormat="1" ht="15.75">
      <c r="A30" s="23"/>
      <c r="B30" s="23" t="s">
        <v>23</v>
      </c>
      <c r="G30" s="24" t="s">
        <v>22</v>
      </c>
      <c r="H30" s="24" t="s">
        <v>24</v>
      </c>
    </row>
    <row r="31" spans="1:8">
      <c r="B31" s="22" t="s">
        <v>25</v>
      </c>
      <c r="C31" s="22"/>
      <c r="D31" s="22"/>
      <c r="E31" s="22"/>
      <c r="F31" s="22"/>
      <c r="G31" s="22"/>
      <c r="H31" s="25"/>
    </row>
    <row r="32" spans="1:8">
      <c r="B32" s="22" t="s">
        <v>22</v>
      </c>
      <c r="C32" s="22"/>
      <c r="D32" s="22"/>
      <c r="E32" s="22"/>
      <c r="F32" s="22"/>
      <c r="G32" s="22"/>
      <c r="H32" s="25"/>
    </row>
    <row r="35" spans="2:6" ht="15.75">
      <c r="B35" s="26" t="s">
        <v>22</v>
      </c>
    </row>
    <row r="39" spans="2:6" ht="15.75">
      <c r="B39" s="27"/>
      <c r="C39" s="27" t="s">
        <v>22</v>
      </c>
      <c r="D39" s="27"/>
      <c r="E39" s="27"/>
      <c r="F39" s="27"/>
    </row>
    <row r="40" spans="2:6" ht="15.75">
      <c r="B40" s="27"/>
      <c r="C40" s="27"/>
      <c r="D40" s="27"/>
      <c r="E40" s="27"/>
      <c r="F40" s="27"/>
    </row>
    <row r="41" spans="2:6" ht="15.75">
      <c r="B41" s="27"/>
      <c r="C41" s="27" t="s">
        <v>22</v>
      </c>
      <c r="D41" s="27"/>
      <c r="E41" s="27"/>
      <c r="F41" s="27"/>
    </row>
    <row r="42" spans="2:6" ht="15.75">
      <c r="B42" s="27"/>
      <c r="C42" s="27"/>
      <c r="D42" s="27"/>
      <c r="E42" s="27"/>
      <c r="F42" s="27"/>
    </row>
    <row r="43" spans="2:6" ht="15.75">
      <c r="B43" s="28" t="s">
        <v>22</v>
      </c>
      <c r="C43" s="27"/>
      <c r="D43" s="27"/>
      <c r="E43" s="27"/>
      <c r="F43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topLeftCell="A14" workbookViewId="0">
      <selection activeCell="C24" sqref="C24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40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41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42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60" t="s">
        <v>39</v>
      </c>
      <c r="B17" s="61"/>
      <c r="C17" s="61"/>
      <c r="D17" s="61"/>
      <c r="E17" s="61"/>
      <c r="F17" s="61"/>
      <c r="G17" s="61"/>
      <c r="H17" s="61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3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>
      <c r="A23" s="11"/>
      <c r="B23" s="11" t="s">
        <v>85</v>
      </c>
      <c r="C23" s="11">
        <v>1</v>
      </c>
      <c r="D23" s="11">
        <v>15</v>
      </c>
      <c r="E23" s="11">
        <v>5001</v>
      </c>
      <c r="F23" s="11"/>
      <c r="G23" s="11">
        <f t="shared" ref="G23:G32" si="0">C23*E23</f>
        <v>5001</v>
      </c>
      <c r="H23" s="11">
        <f t="shared" ref="H23:H32" si="1">G23</f>
        <v>5001</v>
      </c>
    </row>
    <row r="24" spans="1:8">
      <c r="A24" s="11"/>
      <c r="B24" s="11" t="s">
        <v>86</v>
      </c>
      <c r="C24" s="11"/>
      <c r="D24" s="11"/>
      <c r="E24" s="11"/>
      <c r="F24" s="11"/>
      <c r="G24" s="11">
        <f t="shared" si="0"/>
        <v>0</v>
      </c>
      <c r="H24" s="11">
        <f t="shared" si="1"/>
        <v>0</v>
      </c>
    </row>
    <row r="25" spans="1:8">
      <c r="A25" s="11"/>
      <c r="B25" s="11"/>
      <c r="C25" s="11"/>
      <c r="D25" s="11"/>
      <c r="E25" s="11"/>
      <c r="F25" s="11"/>
      <c r="G25" s="11">
        <f t="shared" si="0"/>
        <v>0</v>
      </c>
      <c r="H25" s="11">
        <f t="shared" si="1"/>
        <v>0</v>
      </c>
    </row>
    <row r="26" spans="1:8">
      <c r="A26" s="11"/>
      <c r="B26" s="11"/>
      <c r="C26" s="11"/>
      <c r="D26" s="11"/>
      <c r="E26" s="11"/>
      <c r="F26" s="11"/>
      <c r="G26" s="11">
        <f t="shared" si="0"/>
        <v>0</v>
      </c>
      <c r="H26" s="11">
        <f t="shared" si="1"/>
        <v>0</v>
      </c>
    </row>
    <row r="27" spans="1:8">
      <c r="A27" s="11"/>
      <c r="B27" s="11"/>
      <c r="C27" s="11"/>
      <c r="D27" s="11"/>
      <c r="E27" s="11"/>
      <c r="F27" s="11"/>
      <c r="G27" s="11">
        <f t="shared" si="0"/>
        <v>0</v>
      </c>
      <c r="H27" s="11">
        <f t="shared" si="1"/>
        <v>0</v>
      </c>
    </row>
    <row r="28" spans="1:8">
      <c r="A28" s="11"/>
      <c r="B28" s="11"/>
      <c r="C28" s="11"/>
      <c r="D28" s="11"/>
      <c r="E28" s="11"/>
      <c r="F28" s="11"/>
      <c r="G28" s="11">
        <f t="shared" si="0"/>
        <v>0</v>
      </c>
      <c r="H28" s="11">
        <f t="shared" si="1"/>
        <v>0</v>
      </c>
    </row>
    <row r="29" spans="1:8" ht="31.5">
      <c r="A29" s="12">
        <v>1</v>
      </c>
      <c r="B29" s="13" t="s">
        <v>15</v>
      </c>
      <c r="C29" s="14">
        <v>1</v>
      </c>
      <c r="D29" s="14">
        <v>2</v>
      </c>
      <c r="E29" s="14">
        <v>3723</v>
      </c>
      <c r="F29" s="14"/>
      <c r="G29" s="14">
        <f t="shared" si="0"/>
        <v>3723</v>
      </c>
      <c r="H29" s="15">
        <f t="shared" si="1"/>
        <v>3723</v>
      </c>
    </row>
    <row r="30" spans="1:8" ht="15.75">
      <c r="A30" s="12">
        <v>2</v>
      </c>
      <c r="B30" s="14" t="s">
        <v>16</v>
      </c>
      <c r="C30" s="14">
        <v>1</v>
      </c>
      <c r="D30" s="14">
        <v>1</v>
      </c>
      <c r="E30" s="14">
        <v>3723</v>
      </c>
      <c r="F30" s="14"/>
      <c r="G30" s="14">
        <f t="shared" si="0"/>
        <v>3723</v>
      </c>
      <c r="H30" s="15">
        <f t="shared" si="1"/>
        <v>3723</v>
      </c>
    </row>
    <row r="31" spans="1:8" ht="15.75">
      <c r="A31" s="12">
        <v>3</v>
      </c>
      <c r="B31" s="16" t="s">
        <v>17</v>
      </c>
      <c r="C31" s="14">
        <v>1</v>
      </c>
      <c r="D31" s="14">
        <v>1</v>
      </c>
      <c r="E31" s="14">
        <v>3723</v>
      </c>
      <c r="F31" s="14"/>
      <c r="G31" s="14">
        <f t="shared" si="0"/>
        <v>3723</v>
      </c>
      <c r="H31" s="15">
        <f t="shared" si="1"/>
        <v>3723</v>
      </c>
    </row>
    <row r="32" spans="1:8" ht="15.75">
      <c r="A32" s="12">
        <v>4</v>
      </c>
      <c r="B32" s="16" t="s">
        <v>18</v>
      </c>
      <c r="C32" s="14">
        <v>0.5</v>
      </c>
      <c r="D32" s="14">
        <v>5</v>
      </c>
      <c r="E32" s="14">
        <v>3723</v>
      </c>
      <c r="F32" s="14"/>
      <c r="G32" s="14">
        <f t="shared" si="0"/>
        <v>1861.5</v>
      </c>
      <c r="H32" s="15">
        <f t="shared" si="1"/>
        <v>1861.5</v>
      </c>
    </row>
    <row r="33" spans="1:8">
      <c r="A33" s="20"/>
      <c r="B33" s="20"/>
      <c r="C33" s="20"/>
      <c r="D33" s="20"/>
      <c r="E33" s="20"/>
      <c r="F33" s="20"/>
      <c r="G33" s="18"/>
      <c r="H33" s="19"/>
    </row>
    <row r="34" spans="1:8">
      <c r="A34" s="20"/>
      <c r="B34" s="20"/>
      <c r="C34" s="20"/>
      <c r="D34" s="20"/>
      <c r="E34" s="20"/>
      <c r="F34" s="20"/>
      <c r="G34" s="18"/>
      <c r="H34" s="19"/>
    </row>
    <row r="35" spans="1:8" ht="15.75">
      <c r="A35" s="21"/>
      <c r="B35" s="16" t="s">
        <v>21</v>
      </c>
      <c r="C35" s="21">
        <f>SUM(C29:C34)</f>
        <v>3.5</v>
      </c>
      <c r="D35" s="21"/>
      <c r="E35" s="21">
        <f>SUM(E29:E34)</f>
        <v>14892</v>
      </c>
      <c r="F35" s="21"/>
      <c r="G35" s="21">
        <f>SUM(G29:G34)</f>
        <v>13030.5</v>
      </c>
      <c r="H35" s="21">
        <f>SUM(H29:H34)</f>
        <v>13030.5</v>
      </c>
    </row>
    <row r="36" spans="1:8">
      <c r="A36" s="22"/>
      <c r="B36" s="22"/>
      <c r="G36" t="s">
        <v>22</v>
      </c>
    </row>
    <row r="37" spans="1:8" s="24" customFormat="1" ht="15.75">
      <c r="A37" s="23"/>
      <c r="B37" s="23" t="s">
        <v>23</v>
      </c>
      <c r="G37" s="24" t="s">
        <v>22</v>
      </c>
      <c r="H37" s="24" t="s">
        <v>24</v>
      </c>
    </row>
    <row r="38" spans="1:8">
      <c r="B38" s="22" t="s">
        <v>25</v>
      </c>
      <c r="C38" s="22"/>
      <c r="D38" s="22"/>
      <c r="E38" s="22"/>
      <c r="F38" s="22"/>
      <c r="G38" s="22"/>
      <c r="H38" s="25"/>
    </row>
    <row r="39" spans="1:8">
      <c r="B39" s="22" t="s">
        <v>22</v>
      </c>
      <c r="C39" s="22"/>
      <c r="D39" s="22"/>
      <c r="E39" s="22"/>
      <c r="F39" s="22"/>
      <c r="G39" s="22"/>
      <c r="H39" s="25"/>
    </row>
    <row r="42" spans="1:8" ht="15.75">
      <c r="B42" s="26" t="s">
        <v>22</v>
      </c>
    </row>
    <row r="46" spans="1:8" ht="15.75">
      <c r="B46" s="27"/>
      <c r="C46" s="27" t="s">
        <v>22</v>
      </c>
      <c r="D46" s="27"/>
      <c r="E46" s="27"/>
      <c r="F46" s="27"/>
    </row>
    <row r="47" spans="1:8" ht="15.75">
      <c r="B47" s="27"/>
      <c r="C47" s="27"/>
      <c r="D47" s="27"/>
      <c r="E47" s="27"/>
      <c r="F47" s="27"/>
    </row>
    <row r="48" spans="1:8" ht="15.75">
      <c r="B48" s="27"/>
      <c r="C48" s="27" t="s">
        <v>22</v>
      </c>
      <c r="D48" s="27"/>
      <c r="E48" s="27"/>
      <c r="F48" s="27"/>
    </row>
    <row r="49" spans="2:6" ht="15.75">
      <c r="B49" s="27"/>
      <c r="C49" s="27"/>
      <c r="D49" s="27"/>
      <c r="E49" s="27"/>
      <c r="F49" s="27"/>
    </row>
    <row r="50" spans="2:6" ht="15.75">
      <c r="B50" s="28" t="s">
        <v>22</v>
      </c>
      <c r="C50" s="27"/>
      <c r="D50" s="27"/>
      <c r="E50" s="27"/>
      <c r="F50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32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44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36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43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34.5" customHeight="1">
      <c r="A17" s="64" t="s">
        <v>45</v>
      </c>
      <c r="B17" s="65"/>
      <c r="C17" s="65"/>
      <c r="D17" s="65"/>
      <c r="E17" s="65"/>
      <c r="F17" s="65"/>
      <c r="G17" s="65"/>
      <c r="H17" s="65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3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</v>
      </c>
      <c r="D23" s="14">
        <v>2</v>
      </c>
      <c r="E23" s="14">
        <v>3723</v>
      </c>
      <c r="F23" s="14"/>
      <c r="G23" s="14">
        <f>C23*E23</f>
        <v>3723</v>
      </c>
      <c r="H23" s="15">
        <f>G23</f>
        <v>3723</v>
      </c>
    </row>
    <row r="24" spans="1:8" ht="15.75">
      <c r="A24" s="12">
        <v>2</v>
      </c>
      <c r="B24" s="13" t="s">
        <v>16</v>
      </c>
      <c r="C24" s="14">
        <v>1</v>
      </c>
      <c r="D24" s="14">
        <v>1</v>
      </c>
      <c r="E24" s="14">
        <v>3723</v>
      </c>
      <c r="F24" s="14"/>
      <c r="G24" s="14">
        <f>C24*E24</f>
        <v>3723</v>
      </c>
      <c r="H24" s="15">
        <f>G24</f>
        <v>3723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4" t="s">
        <v>19</v>
      </c>
      <c r="C27" s="14">
        <v>3</v>
      </c>
      <c r="D27" s="14">
        <v>5</v>
      </c>
      <c r="E27" s="14">
        <v>3723</v>
      </c>
      <c r="F27" s="17"/>
      <c r="G27" s="14">
        <f>C27*E27</f>
        <v>11169</v>
      </c>
      <c r="H27" s="15">
        <f>G27</f>
        <v>11169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6.5</v>
      </c>
      <c r="D30" s="21"/>
      <c r="E30" s="21">
        <f>SUM(E23:E29)</f>
        <v>18615</v>
      </c>
      <c r="F30" s="21"/>
      <c r="G30" s="21">
        <f>SUM(G23:G29)</f>
        <v>24199.5</v>
      </c>
      <c r="H30" s="21">
        <f>SUM(H23:H29)</f>
        <v>24199.5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6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49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50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51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60" t="s">
        <v>47</v>
      </c>
      <c r="B17" s="61"/>
      <c r="C17" s="61"/>
      <c r="D17" s="61"/>
      <c r="E17" s="61"/>
      <c r="F17" s="61"/>
      <c r="G17" s="61"/>
      <c r="H17" s="61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0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48</v>
      </c>
      <c r="C23" s="14">
        <v>1</v>
      </c>
      <c r="D23" s="14">
        <v>5</v>
      </c>
      <c r="E23" s="14">
        <v>3723</v>
      </c>
      <c r="F23" s="14"/>
      <c r="G23" s="14">
        <f t="shared" ref="G23:G28" si="0">C23*E23</f>
        <v>3723</v>
      </c>
      <c r="H23" s="15">
        <f t="shared" ref="H23:H28" si="1">G23</f>
        <v>3723</v>
      </c>
    </row>
    <row r="24" spans="1:8" ht="31.5">
      <c r="A24" s="12">
        <v>2</v>
      </c>
      <c r="B24" s="13" t="s">
        <v>15</v>
      </c>
      <c r="C24" s="14">
        <v>1.75</v>
      </c>
      <c r="D24" s="14">
        <v>2</v>
      </c>
      <c r="E24" s="14">
        <v>3723</v>
      </c>
      <c r="F24" s="14"/>
      <c r="G24" s="14">
        <f t="shared" si="0"/>
        <v>6515.25</v>
      </c>
      <c r="H24" s="15">
        <f t="shared" si="1"/>
        <v>6515.25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4</v>
      </c>
      <c r="D28" s="14">
        <v>5</v>
      </c>
      <c r="E28" s="14">
        <v>3723</v>
      </c>
      <c r="F28" s="17"/>
      <c r="G28" s="18">
        <f t="shared" si="0"/>
        <v>14892</v>
      </c>
      <c r="H28" s="19">
        <f t="shared" si="1"/>
        <v>14892</v>
      </c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>
      <c r="A30" s="20"/>
      <c r="B30" s="20"/>
      <c r="C30" s="20"/>
      <c r="D30" s="20"/>
      <c r="E30" s="20"/>
      <c r="F30" s="20"/>
      <c r="G30" s="18"/>
      <c r="H30" s="19"/>
    </row>
    <row r="31" spans="1:8" ht="15.75">
      <c r="A31" s="21"/>
      <c r="B31" s="16" t="s">
        <v>21</v>
      </c>
      <c r="C31" s="21">
        <f>SUM(C23:C30)</f>
        <v>9.25</v>
      </c>
      <c r="D31" s="21"/>
      <c r="E31" s="21">
        <f>SUM(E23:E30)</f>
        <v>22338</v>
      </c>
      <c r="F31" s="21"/>
      <c r="G31" s="21">
        <f>SUM(G23:G30)</f>
        <v>34437.75</v>
      </c>
      <c r="H31" s="21">
        <f>SUM(H23:H30)</f>
        <v>34437.75</v>
      </c>
    </row>
    <row r="32" spans="1:8">
      <c r="A32" s="22"/>
      <c r="B32" s="22"/>
      <c r="G32" t="s">
        <v>22</v>
      </c>
    </row>
    <row r="33" spans="1:8" s="24" customFormat="1" ht="15.75">
      <c r="A33" s="23"/>
      <c r="B33" s="23" t="s">
        <v>23</v>
      </c>
      <c r="G33" s="24" t="s">
        <v>22</v>
      </c>
      <c r="H33" s="24" t="s">
        <v>24</v>
      </c>
    </row>
    <row r="34" spans="1:8">
      <c r="B34" s="22" t="s">
        <v>25</v>
      </c>
      <c r="C34" s="22"/>
      <c r="D34" s="22"/>
      <c r="E34" s="22"/>
      <c r="F34" s="22"/>
      <c r="G34" s="22"/>
      <c r="H34" s="25"/>
    </row>
    <row r="35" spans="1:8">
      <c r="B35" s="22" t="s">
        <v>22</v>
      </c>
      <c r="C35" s="22"/>
      <c r="D35" s="22"/>
      <c r="E35" s="22"/>
      <c r="F35" s="22"/>
      <c r="G35" s="22"/>
      <c r="H35" s="25"/>
    </row>
    <row r="38" spans="1:8" ht="15.75">
      <c r="B38" s="26" t="s">
        <v>22</v>
      </c>
    </row>
    <row r="42" spans="1:8" ht="15.75">
      <c r="B42" s="27"/>
      <c r="C42" s="27" t="s">
        <v>22</v>
      </c>
      <c r="D42" s="27"/>
      <c r="E42" s="27"/>
      <c r="F42" s="27"/>
    </row>
    <row r="43" spans="1:8" ht="15.75">
      <c r="B43" s="27"/>
      <c r="C43" s="27"/>
      <c r="D43" s="27"/>
      <c r="E43" s="27"/>
      <c r="F43" s="27"/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8" t="s">
        <v>22</v>
      </c>
      <c r="C46" s="27"/>
      <c r="D46" s="27"/>
      <c r="E46" s="27"/>
      <c r="F46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activeCell="A15" sqref="A15:H15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53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54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1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55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60" t="s">
        <v>52</v>
      </c>
      <c r="B17" s="61"/>
      <c r="C17" s="61"/>
      <c r="D17" s="61"/>
      <c r="E17" s="61"/>
      <c r="F17" s="61"/>
      <c r="G17" s="61"/>
      <c r="H17" s="61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0.75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15</v>
      </c>
      <c r="C23" s="14">
        <v>1.75</v>
      </c>
      <c r="D23" s="14">
        <v>2</v>
      </c>
      <c r="E23" s="14">
        <v>3723</v>
      </c>
      <c r="F23" s="14"/>
      <c r="G23" s="14">
        <f>C23*E23</f>
        <v>6515.25</v>
      </c>
      <c r="H23" s="15">
        <f>G23</f>
        <v>6515.25</v>
      </c>
    </row>
    <row r="24" spans="1:8" ht="15.75">
      <c r="A24" s="12">
        <v>2</v>
      </c>
      <c r="B24" s="14" t="s">
        <v>16</v>
      </c>
      <c r="C24" s="14">
        <v>0.5</v>
      </c>
      <c r="D24" s="14">
        <v>1</v>
      </c>
      <c r="E24" s="14">
        <v>3723</v>
      </c>
      <c r="F24" s="14"/>
      <c r="G24" s="14">
        <f>C24*E24</f>
        <v>1861.5</v>
      </c>
      <c r="H24" s="15">
        <f>G24</f>
        <v>1861.5</v>
      </c>
    </row>
    <row r="25" spans="1:8" ht="15.75">
      <c r="A25" s="12">
        <v>3</v>
      </c>
      <c r="B25" s="16" t="s">
        <v>17</v>
      </c>
      <c r="C25" s="14">
        <v>1</v>
      </c>
      <c r="D25" s="14">
        <v>1</v>
      </c>
      <c r="E25" s="14">
        <v>3723</v>
      </c>
      <c r="F25" s="14"/>
      <c r="G25" s="14">
        <f>C25*E25</f>
        <v>3723</v>
      </c>
      <c r="H25" s="15">
        <f>G25</f>
        <v>3723</v>
      </c>
    </row>
    <row r="26" spans="1:8" ht="15.75">
      <c r="A26" s="12">
        <v>4</v>
      </c>
      <c r="B26" s="16" t="s">
        <v>18</v>
      </c>
      <c r="C26" s="14">
        <v>0.5</v>
      </c>
      <c r="D26" s="14">
        <v>5</v>
      </c>
      <c r="E26" s="14">
        <v>3723</v>
      </c>
      <c r="F26" s="14"/>
      <c r="G26" s="14">
        <f>C26*E26</f>
        <v>1861.5</v>
      </c>
      <c r="H26" s="15">
        <f>G26</f>
        <v>1861.5</v>
      </c>
    </row>
    <row r="27" spans="1:8" ht="15.75">
      <c r="A27" s="12">
        <v>5</v>
      </c>
      <c r="B27" s="16" t="s">
        <v>20</v>
      </c>
      <c r="C27" s="14">
        <v>1</v>
      </c>
      <c r="D27" s="14">
        <v>5</v>
      </c>
      <c r="E27" s="14">
        <v>3723</v>
      </c>
      <c r="F27" s="20"/>
      <c r="G27" s="18">
        <f>C27*E27</f>
        <v>3723</v>
      </c>
      <c r="H27" s="19">
        <f>G27</f>
        <v>3723</v>
      </c>
    </row>
    <row r="28" spans="1:8">
      <c r="A28" s="20"/>
      <c r="B28" s="20"/>
      <c r="C28" s="20"/>
      <c r="D28" s="20"/>
      <c r="E28" s="20"/>
      <c r="F28" s="20"/>
      <c r="G28" s="18"/>
      <c r="H28" s="19"/>
    </row>
    <row r="29" spans="1:8">
      <c r="A29" s="20"/>
      <c r="B29" s="20"/>
      <c r="C29" s="20"/>
      <c r="D29" s="20"/>
      <c r="E29" s="20"/>
      <c r="F29" s="20"/>
      <c r="G29" s="18"/>
      <c r="H29" s="19"/>
    </row>
    <row r="30" spans="1:8" ht="15.75">
      <c r="A30" s="21"/>
      <c r="B30" s="16" t="s">
        <v>21</v>
      </c>
      <c r="C30" s="21">
        <f>SUM(C23:C29)</f>
        <v>4.75</v>
      </c>
      <c r="D30" s="21"/>
      <c r="E30" s="21">
        <f>SUM(E23:E29)</f>
        <v>18615</v>
      </c>
      <c r="F30" s="21"/>
      <c r="G30" s="21">
        <f>SUM(G23:G29)</f>
        <v>17684.25</v>
      </c>
      <c r="H30" s="21">
        <f>SUM(H23:H29)</f>
        <v>17684.25</v>
      </c>
    </row>
    <row r="31" spans="1:8">
      <c r="A31" s="22"/>
      <c r="B31" s="22"/>
      <c r="G31" t="s">
        <v>22</v>
      </c>
    </row>
    <row r="32" spans="1:8" s="24" customFormat="1" ht="15.75">
      <c r="A32" s="23"/>
      <c r="B32" s="23" t="s">
        <v>23</v>
      </c>
      <c r="G32" s="24" t="s">
        <v>22</v>
      </c>
      <c r="H32" s="24" t="s">
        <v>24</v>
      </c>
    </row>
    <row r="33" spans="2:8">
      <c r="B33" s="22" t="s">
        <v>25</v>
      </c>
      <c r="C33" s="22"/>
      <c r="D33" s="22"/>
      <c r="E33" s="22"/>
      <c r="F33" s="22"/>
      <c r="G33" s="22"/>
      <c r="H33" s="25"/>
    </row>
    <row r="34" spans="2:8">
      <c r="B34" s="22" t="s">
        <v>22</v>
      </c>
      <c r="C34" s="22"/>
      <c r="D34" s="22"/>
      <c r="E34" s="22"/>
      <c r="F34" s="22"/>
      <c r="G34" s="22"/>
      <c r="H34" s="25"/>
    </row>
    <row r="37" spans="2:8" ht="15.75">
      <c r="B37" s="26" t="s">
        <v>22</v>
      </c>
    </row>
    <row r="41" spans="2:8" ht="15.75">
      <c r="B41" s="27"/>
      <c r="C41" s="27" t="s">
        <v>22</v>
      </c>
      <c r="D41" s="27"/>
      <c r="E41" s="27"/>
      <c r="F41" s="27"/>
    </row>
    <row r="42" spans="2:8" ht="15.75">
      <c r="B42" s="27"/>
      <c r="C42" s="27"/>
      <c r="D42" s="27"/>
      <c r="E42" s="27"/>
      <c r="F42" s="27"/>
    </row>
    <row r="43" spans="2:8" ht="15.75">
      <c r="B43" s="27"/>
      <c r="C43" s="27" t="s">
        <v>22</v>
      </c>
      <c r="D43" s="27"/>
      <c r="E43" s="27"/>
      <c r="F43" s="27"/>
    </row>
    <row r="44" spans="2:8" ht="15.75">
      <c r="B44" s="27"/>
      <c r="C44" s="27"/>
      <c r="D44" s="27"/>
      <c r="E44" s="27"/>
      <c r="F44" s="27"/>
    </row>
    <row r="45" spans="2:8" ht="15.75">
      <c r="B45" s="28" t="s">
        <v>22</v>
      </c>
      <c r="C45" s="27"/>
      <c r="D45" s="27"/>
      <c r="E45" s="27"/>
      <c r="F45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topLeftCell="A4" workbookViewId="0">
      <selection activeCell="D4" sqref="D4"/>
    </sheetView>
  </sheetViews>
  <sheetFormatPr defaultRowHeight="15"/>
  <cols>
    <col min="1" max="1" width="4.5703125" customWidth="1"/>
    <col min="2" max="2" width="30" customWidth="1"/>
    <col min="3" max="3" width="5.5703125" customWidth="1"/>
    <col min="4" max="4" width="4.85546875" customWidth="1"/>
    <col min="5" max="5" width="8.5703125" customWidth="1"/>
    <col min="6" max="6" width="6.7109375" customWidth="1"/>
    <col min="7" max="7" width="9" customWidth="1"/>
    <col min="8" max="8" width="17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1"/>
      <c r="B1" s="1"/>
      <c r="C1" s="1"/>
      <c r="D1" s="1" t="s">
        <v>0</v>
      </c>
      <c r="E1" s="1"/>
      <c r="F1" s="1"/>
      <c r="G1" s="1"/>
    </row>
    <row r="2" spans="1:21">
      <c r="A2" s="2"/>
      <c r="B2" s="2"/>
      <c r="C2" s="2"/>
      <c r="D2" s="56" t="s">
        <v>77</v>
      </c>
      <c r="E2" s="57"/>
      <c r="F2" s="57"/>
      <c r="G2" s="57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>
      <c r="A3" s="1"/>
      <c r="B3" s="1"/>
      <c r="C3" s="1"/>
      <c r="D3" s="1" t="s">
        <v>78</v>
      </c>
      <c r="E3" s="1"/>
      <c r="F3" s="1"/>
      <c r="G3" s="1"/>
      <c r="H3" s="4"/>
    </row>
    <row r="4" spans="1:21" ht="15" customHeight="1">
      <c r="A4" s="1"/>
      <c r="B4" s="1"/>
      <c r="C4" s="1"/>
      <c r="D4" s="1" t="s">
        <v>29</v>
      </c>
      <c r="E4" s="1"/>
      <c r="F4" s="1"/>
      <c r="G4" s="1"/>
      <c r="H4" s="4"/>
    </row>
    <row r="5" spans="1:21" ht="15" customHeight="1">
      <c r="A5" s="1"/>
      <c r="B5" s="1"/>
      <c r="C5" s="1"/>
      <c r="D5" s="1"/>
      <c r="E5" s="1"/>
      <c r="F5" s="1"/>
      <c r="G5" s="1"/>
      <c r="H5" s="4"/>
    </row>
    <row r="6" spans="1:21" ht="15" customHeight="1">
      <c r="A6" s="1"/>
      <c r="B6" s="1"/>
      <c r="C6" s="1"/>
      <c r="D6" s="1" t="s">
        <v>56</v>
      </c>
      <c r="E6" s="1"/>
      <c r="F6" s="1"/>
      <c r="G6" s="1"/>
    </row>
    <row r="7" spans="1:21" ht="15" customHeight="1">
      <c r="A7" s="1"/>
      <c r="B7" s="1"/>
      <c r="C7" s="1"/>
      <c r="D7" s="1" t="s">
        <v>2</v>
      </c>
      <c r="E7" s="1"/>
      <c r="F7" s="1"/>
      <c r="G7" s="1"/>
      <c r="H7" s="4"/>
    </row>
    <row r="8" spans="1:21" ht="15" customHeight="1">
      <c r="A8" s="1"/>
      <c r="B8" s="1"/>
      <c r="C8" s="1"/>
      <c r="D8" s="1" t="s">
        <v>3</v>
      </c>
      <c r="E8" s="1"/>
      <c r="F8" s="1"/>
      <c r="G8" s="1"/>
      <c r="H8" s="5"/>
      <c r="I8" s="1"/>
      <c r="J8" s="1"/>
    </row>
    <row r="9" spans="1:21" ht="15" customHeight="1">
      <c r="A9" s="1"/>
      <c r="B9" s="1"/>
      <c r="C9" s="1"/>
      <c r="D9" s="1" t="s">
        <v>4</v>
      </c>
      <c r="E9" s="6"/>
      <c r="F9" s="7"/>
      <c r="G9" s="7"/>
    </row>
    <row r="10" spans="1:21" ht="15" customHeight="1">
      <c r="A10" s="1"/>
      <c r="B10" s="1"/>
      <c r="C10" s="1"/>
      <c r="D10" s="1"/>
      <c r="E10" s="8"/>
      <c r="F10" s="8"/>
      <c r="G10" s="8"/>
      <c r="H10" s="6"/>
      <c r="I10" s="7"/>
      <c r="J10" s="7"/>
    </row>
    <row r="11" spans="1:21" ht="15" customHeight="1">
      <c r="A11" s="1"/>
      <c r="B11" s="1"/>
      <c r="C11" s="1"/>
      <c r="D11" s="1"/>
      <c r="E11" s="8"/>
      <c r="F11" s="8"/>
      <c r="G11" s="8"/>
    </row>
    <row r="12" spans="1:21" ht="15" customHeight="1">
      <c r="A12" s="1"/>
      <c r="B12" s="1"/>
      <c r="C12" s="1"/>
      <c r="D12" s="1"/>
      <c r="E12" s="8"/>
      <c r="F12" s="8"/>
      <c r="G12" s="8"/>
    </row>
    <row r="13" spans="1:21" ht="15" customHeight="1">
      <c r="A13" s="58" t="s">
        <v>5</v>
      </c>
      <c r="B13" s="58"/>
      <c r="C13" s="58"/>
      <c r="D13" s="58"/>
      <c r="E13" s="58"/>
      <c r="F13" s="58"/>
      <c r="G13" s="58"/>
      <c r="H13" s="58"/>
    </row>
    <row r="14" spans="1:21" ht="15" customHeight="1">
      <c r="A14" s="1"/>
      <c r="B14" s="1"/>
      <c r="C14" s="9"/>
      <c r="D14" s="1"/>
      <c r="E14" s="8"/>
      <c r="F14" s="8"/>
      <c r="G14" s="8"/>
    </row>
    <row r="15" spans="1:21" ht="15" customHeight="1">
      <c r="A15" s="59" t="s">
        <v>65</v>
      </c>
      <c r="B15" s="59"/>
      <c r="C15" s="59"/>
      <c r="D15" s="59"/>
      <c r="E15" s="59"/>
      <c r="F15" s="59"/>
      <c r="G15" s="59"/>
      <c r="H15" s="59"/>
    </row>
    <row r="16" spans="1:21" ht="15" customHeight="1">
      <c r="A16" s="1"/>
      <c r="B16" s="1"/>
      <c r="C16" s="10"/>
      <c r="D16" s="10"/>
      <c r="E16" s="10"/>
      <c r="F16" s="10"/>
      <c r="G16" s="10"/>
    </row>
    <row r="17" spans="1:8" ht="18.75">
      <c r="A17" s="60" t="s">
        <v>67</v>
      </c>
      <c r="B17" s="61"/>
      <c r="C17" s="61"/>
      <c r="D17" s="61"/>
      <c r="E17" s="61"/>
      <c r="F17" s="61"/>
      <c r="G17" s="61"/>
      <c r="H17" s="61"/>
    </row>
    <row r="18" spans="1:8">
      <c r="A18" s="61" t="s">
        <v>6</v>
      </c>
      <c r="B18" s="61"/>
      <c r="C18" s="61"/>
      <c r="D18" s="61"/>
      <c r="E18" s="61"/>
      <c r="F18" s="61"/>
      <c r="G18" s="61"/>
      <c r="H18" s="61"/>
    </row>
    <row r="19" spans="1:8">
      <c r="A19" s="1"/>
      <c r="B19" s="1"/>
      <c r="C19" s="5"/>
      <c r="D19" s="5"/>
      <c r="E19" s="5"/>
      <c r="F19" s="5"/>
      <c r="G19" s="5"/>
    </row>
    <row r="20" spans="1:8">
      <c r="A20" s="62" t="s">
        <v>7</v>
      </c>
      <c r="B20" s="63" t="s">
        <v>8</v>
      </c>
      <c r="C20" s="62" t="s">
        <v>9</v>
      </c>
      <c r="D20" s="62" t="s">
        <v>10</v>
      </c>
      <c r="E20" s="62" t="s">
        <v>11</v>
      </c>
      <c r="F20" s="62" t="s">
        <v>12</v>
      </c>
      <c r="G20" s="62" t="s">
        <v>13</v>
      </c>
      <c r="H20" s="62" t="s">
        <v>14</v>
      </c>
    </row>
    <row r="21" spans="1:8" ht="60" customHeight="1">
      <c r="A21" s="62"/>
      <c r="B21" s="63"/>
      <c r="C21" s="62"/>
      <c r="D21" s="62"/>
      <c r="E21" s="62"/>
      <c r="F21" s="62"/>
      <c r="G21" s="62"/>
      <c r="H21" s="62"/>
    </row>
    <row r="22" spans="1:8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14</v>
      </c>
    </row>
    <row r="23" spans="1:8" ht="31.5">
      <c r="A23" s="12">
        <v>1</v>
      </c>
      <c r="B23" s="13" t="s">
        <v>48</v>
      </c>
      <c r="C23" s="14">
        <v>1</v>
      </c>
      <c r="D23" s="14">
        <v>5</v>
      </c>
      <c r="E23" s="14">
        <v>3723</v>
      </c>
      <c r="F23" s="14"/>
      <c r="G23" s="14">
        <f t="shared" ref="G23:G32" si="0">C23*E23</f>
        <v>3723</v>
      </c>
      <c r="H23" s="15">
        <f t="shared" ref="H23:H32" si="1">G23</f>
        <v>3723</v>
      </c>
    </row>
    <row r="24" spans="1:8" ht="31.5">
      <c r="A24" s="12">
        <v>2</v>
      </c>
      <c r="B24" s="13" t="s">
        <v>15</v>
      </c>
      <c r="C24" s="14">
        <v>5</v>
      </c>
      <c r="D24" s="14">
        <v>2</v>
      </c>
      <c r="E24" s="14">
        <v>3723</v>
      </c>
      <c r="F24" s="14"/>
      <c r="G24" s="14">
        <f t="shared" si="0"/>
        <v>18615</v>
      </c>
      <c r="H24" s="15">
        <f t="shared" si="1"/>
        <v>18615</v>
      </c>
    </row>
    <row r="25" spans="1:8" ht="15.75">
      <c r="A25" s="12">
        <v>3</v>
      </c>
      <c r="B25" s="14" t="s">
        <v>16</v>
      </c>
      <c r="C25" s="14">
        <v>1</v>
      </c>
      <c r="D25" s="14">
        <v>1</v>
      </c>
      <c r="E25" s="14">
        <v>3723</v>
      </c>
      <c r="F25" s="14"/>
      <c r="G25" s="14">
        <f t="shared" si="0"/>
        <v>3723</v>
      </c>
      <c r="H25" s="15">
        <f t="shared" si="1"/>
        <v>3723</v>
      </c>
    </row>
    <row r="26" spans="1:8" ht="15.75">
      <c r="A26" s="12">
        <v>4</v>
      </c>
      <c r="B26" s="16" t="s">
        <v>17</v>
      </c>
      <c r="C26" s="14">
        <v>1</v>
      </c>
      <c r="D26" s="14">
        <v>1</v>
      </c>
      <c r="E26" s="14">
        <v>3723</v>
      </c>
      <c r="F26" s="14"/>
      <c r="G26" s="14">
        <f t="shared" si="0"/>
        <v>3723</v>
      </c>
      <c r="H26" s="15">
        <f t="shared" si="1"/>
        <v>3723</v>
      </c>
    </row>
    <row r="27" spans="1:8" ht="15.75">
      <c r="A27" s="12">
        <v>5</v>
      </c>
      <c r="B27" s="16" t="s">
        <v>18</v>
      </c>
      <c r="C27" s="14">
        <v>0.5</v>
      </c>
      <c r="D27" s="14">
        <v>5</v>
      </c>
      <c r="E27" s="14">
        <v>3723</v>
      </c>
      <c r="F27" s="14"/>
      <c r="G27" s="14">
        <f t="shared" si="0"/>
        <v>1861.5</v>
      </c>
      <c r="H27" s="15">
        <f t="shared" si="1"/>
        <v>1861.5</v>
      </c>
    </row>
    <row r="28" spans="1:8" ht="15.75">
      <c r="A28" s="12">
        <v>6</v>
      </c>
      <c r="B28" s="14" t="s">
        <v>19</v>
      </c>
      <c r="C28" s="14">
        <v>4</v>
      </c>
      <c r="D28" s="14">
        <v>5</v>
      </c>
      <c r="E28" s="14">
        <v>3723</v>
      </c>
      <c r="F28" s="33"/>
      <c r="G28" s="34">
        <f t="shared" si="0"/>
        <v>14892</v>
      </c>
      <c r="H28" s="29">
        <f t="shared" si="1"/>
        <v>14892</v>
      </c>
    </row>
    <row r="29" spans="1:8" ht="15.75">
      <c r="A29" s="12">
        <v>8</v>
      </c>
      <c r="B29" s="14" t="s">
        <v>71</v>
      </c>
      <c r="C29" s="14">
        <v>1</v>
      </c>
      <c r="D29" s="14">
        <v>6</v>
      </c>
      <c r="E29" s="14">
        <v>3723</v>
      </c>
      <c r="F29" s="33"/>
      <c r="G29" s="34">
        <f t="shared" si="0"/>
        <v>3723</v>
      </c>
      <c r="H29" s="29">
        <f t="shared" si="1"/>
        <v>3723</v>
      </c>
    </row>
    <row r="30" spans="1:8" ht="15.75">
      <c r="A30" s="12">
        <v>9</v>
      </c>
      <c r="B30" s="14" t="s">
        <v>18</v>
      </c>
      <c r="C30" s="14">
        <v>1</v>
      </c>
      <c r="D30" s="14">
        <v>5</v>
      </c>
      <c r="E30" s="14">
        <v>3723</v>
      </c>
      <c r="F30" s="30"/>
      <c r="G30" s="14">
        <f t="shared" si="0"/>
        <v>3723</v>
      </c>
      <c r="H30" s="16">
        <f t="shared" si="1"/>
        <v>3723</v>
      </c>
    </row>
    <row r="31" spans="1:8" ht="15.75">
      <c r="A31" s="12">
        <v>10</v>
      </c>
      <c r="B31" s="16" t="s">
        <v>72</v>
      </c>
      <c r="C31" s="16">
        <v>0.5</v>
      </c>
      <c r="D31" s="16">
        <v>1</v>
      </c>
      <c r="E31" s="16">
        <v>3723</v>
      </c>
      <c r="F31" s="16"/>
      <c r="G31" s="14">
        <f t="shared" si="0"/>
        <v>1861.5</v>
      </c>
      <c r="H31" s="16">
        <f t="shared" si="1"/>
        <v>1861.5</v>
      </c>
    </row>
    <row r="32" spans="1:8" ht="15.75">
      <c r="A32" s="12">
        <v>11</v>
      </c>
      <c r="B32" s="16" t="s">
        <v>73</v>
      </c>
      <c r="C32" s="16">
        <v>0.25</v>
      </c>
      <c r="D32" s="16">
        <v>1</v>
      </c>
      <c r="E32" s="16">
        <v>3723</v>
      </c>
      <c r="F32" s="16"/>
      <c r="G32" s="14">
        <f t="shared" si="0"/>
        <v>930.75</v>
      </c>
      <c r="H32" s="16">
        <f t="shared" si="1"/>
        <v>930.75</v>
      </c>
    </row>
    <row r="33" spans="1:8" ht="15.75">
      <c r="A33" s="21"/>
      <c r="B33" s="16" t="s">
        <v>21</v>
      </c>
      <c r="C33" s="29">
        <f>SUM(C23:C32)</f>
        <v>15.25</v>
      </c>
      <c r="D33" s="29"/>
      <c r="E33" s="29">
        <f>SUM(E23:E32)</f>
        <v>37230</v>
      </c>
      <c r="F33" s="29"/>
      <c r="G33" s="29">
        <f>SUM(G23:G32)</f>
        <v>56775.75</v>
      </c>
      <c r="H33" s="29">
        <f>SUM(H23:H32)</f>
        <v>56775.75</v>
      </c>
    </row>
    <row r="34" spans="1:8">
      <c r="A34" s="22"/>
      <c r="B34" s="22"/>
      <c r="G34" t="s">
        <v>22</v>
      </c>
    </row>
    <row r="35" spans="1:8" s="24" customFormat="1" ht="15.75">
      <c r="A35" s="23"/>
      <c r="B35" s="23" t="s">
        <v>23</v>
      </c>
      <c r="G35" s="24" t="s">
        <v>22</v>
      </c>
      <c r="H35" s="24" t="s">
        <v>24</v>
      </c>
    </row>
    <row r="36" spans="1:8">
      <c r="B36" s="22" t="s">
        <v>25</v>
      </c>
      <c r="C36" s="22"/>
      <c r="D36" s="22"/>
      <c r="E36" s="22"/>
      <c r="F36" s="22"/>
      <c r="G36" s="22"/>
      <c r="H36" s="25"/>
    </row>
    <row r="37" spans="1:8">
      <c r="B37" s="22" t="s">
        <v>22</v>
      </c>
      <c r="C37" s="22"/>
      <c r="D37" s="22"/>
      <c r="E37" s="22"/>
      <c r="F37" s="22"/>
      <c r="G37" s="22"/>
      <c r="H37" s="25"/>
    </row>
    <row r="40" spans="1:8" ht="15.75">
      <c r="B40" s="26" t="s">
        <v>22</v>
      </c>
    </row>
    <row r="44" spans="1:8" ht="15.75">
      <c r="B44" s="27"/>
      <c r="C44" s="27" t="s">
        <v>22</v>
      </c>
      <c r="D44" s="27"/>
      <c r="E44" s="27"/>
      <c r="F44" s="27"/>
    </row>
    <row r="45" spans="1:8" ht="15.75">
      <c r="B45" s="27"/>
      <c r="C45" s="27"/>
      <c r="D45" s="27"/>
      <c r="E45" s="27"/>
      <c r="F45" s="27"/>
    </row>
    <row r="46" spans="1:8" ht="15.75">
      <c r="B46" s="27"/>
      <c r="C46" s="27" t="s">
        <v>22</v>
      </c>
      <c r="D46" s="27"/>
      <c r="E46" s="27"/>
      <c r="F46" s="27"/>
    </row>
    <row r="47" spans="1:8" ht="15.75">
      <c r="B47" s="27"/>
      <c r="C47" s="27"/>
      <c r="D47" s="27"/>
      <c r="E47" s="27"/>
      <c r="F47" s="27"/>
    </row>
    <row r="48" spans="1:8" ht="15.75">
      <c r="B48" s="28" t="s">
        <v>22</v>
      </c>
      <c r="C48" s="27"/>
      <c r="D48" s="27"/>
      <c r="E48" s="27"/>
      <c r="F48" s="27"/>
    </row>
  </sheetData>
  <mergeCells count="13">
    <mergeCell ref="D2:H2"/>
    <mergeCell ref="A13:H13"/>
    <mergeCell ref="A15:H15"/>
    <mergeCell ref="A17:H17"/>
    <mergeCell ref="C20:C21"/>
    <mergeCell ref="D20:D21"/>
    <mergeCell ref="E20:E21"/>
    <mergeCell ref="A18:H18"/>
    <mergeCell ref="F20:F21"/>
    <mergeCell ref="G20:G21"/>
    <mergeCell ref="H20:H21"/>
    <mergeCell ref="A20:A21"/>
    <mergeCell ref="B20:B2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Бабухівська</vt:lpstr>
      <vt:lpstr>Воскресінці</vt:lpstr>
      <vt:lpstr>Григорів</vt:lpstr>
      <vt:lpstr>Дички</vt:lpstr>
      <vt:lpstr>Добринів</vt:lpstr>
      <vt:lpstr>Журів</vt:lpstr>
      <vt:lpstr>Заланів</vt:lpstr>
      <vt:lpstr>Кліщівна</vt:lpstr>
      <vt:lpstr>Княгичі</vt:lpstr>
      <vt:lpstr>Козари</vt:lpstr>
      <vt:lpstr>Колоколин</vt:lpstr>
      <vt:lpstr>Липівка</vt:lpstr>
      <vt:lpstr>Лучинці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2018-02-26T14:34:51Z</cp:lastPrinted>
  <dcterms:created xsi:type="dcterms:W3CDTF">2006-09-16T00:00:00Z</dcterms:created>
  <dcterms:modified xsi:type="dcterms:W3CDTF">2019-02-20T19:14:55Z</dcterms:modified>
</cp:coreProperties>
</file>