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B125" i="2"/>
  <c r="C50"/>
  <c r="C125" s="1"/>
  <c r="B50"/>
  <c r="C8" i="1"/>
  <c r="E8" s="1"/>
  <c r="G8" s="1"/>
  <c r="E7"/>
  <c r="F7" s="1"/>
  <c r="C37"/>
  <c r="C32" l="1"/>
</calcChain>
</file>

<file path=xl/sharedStrings.xml><?xml version="1.0" encoding="utf-8"?>
<sst xmlns="http://schemas.openxmlformats.org/spreadsheetml/2006/main" count="164" uniqueCount="158">
  <si>
    <t>Всього</t>
  </si>
  <si>
    <t>Козлівська ЗОШ І-ІІІ ступенів</t>
  </si>
  <si>
    <t xml:space="preserve">                       Сума</t>
  </si>
  <si>
    <t xml:space="preserve">Електролабораторні вимірювання </t>
  </si>
  <si>
    <t>Технічне обслуговування вогнегасників</t>
  </si>
  <si>
    <t xml:space="preserve">Закупівля класних журналів </t>
  </si>
  <si>
    <t xml:space="preserve">Дидактичні матеріали для 1 класу НУШ </t>
  </si>
  <si>
    <t>Матеріали, обладнання та інвентар 1 класу для НУШ</t>
  </si>
  <si>
    <t>Електроенергія</t>
  </si>
  <si>
    <t>Газопостачання</t>
  </si>
  <si>
    <t>Продукти харчування</t>
  </si>
  <si>
    <t>Благодійні продукти харчування</t>
  </si>
  <si>
    <t>Послуги зв'язку</t>
  </si>
  <si>
    <t>Інтернет-послуги</t>
  </si>
  <si>
    <t>Водопостачання</t>
  </si>
  <si>
    <t>Підручники (друковані за кошти держбюджету)</t>
  </si>
  <si>
    <t xml:space="preserve">Послуги, пов'язані з друком (доставка книжок) </t>
  </si>
  <si>
    <t>Мультимедійний проектор для 1 класу</t>
  </si>
  <si>
    <t>Інтерактивна дошка для 1 класу</t>
  </si>
  <si>
    <t xml:space="preserve">Касове обслуговування </t>
  </si>
  <si>
    <t>Видатки на службові відрядження</t>
  </si>
  <si>
    <t>Послуги із дератизації приміщень</t>
  </si>
  <si>
    <t>Технічне обслуговування комп'ютерної техніки</t>
  </si>
  <si>
    <t xml:space="preserve">Послуги із експлуатації об'єкта газопостачання </t>
  </si>
  <si>
    <t>Заробітна плата педагогічних працівників та іншого персоналу</t>
  </si>
  <si>
    <t>Матеріали, обладнання та інвентар короткотривалого строку використання</t>
  </si>
  <si>
    <t>Комплект мультимедійного обладнання для 1 класу (держбюджет)</t>
  </si>
  <si>
    <t>Документи про здобуття освіти (свідоцтва, атестати)</t>
  </si>
  <si>
    <t>Спонсорська, благодійна та гуманітарна допомога</t>
  </si>
  <si>
    <t>Набори Lego "Six Bricks"</t>
  </si>
  <si>
    <t>Набори Lego "Play Box"</t>
  </si>
  <si>
    <t>Поточний ремонт класів(батьки)</t>
  </si>
  <si>
    <t xml:space="preserve"> Закуплено принтер  (Саnon) (випускники-2008,1998,1988,1978рр.)</t>
  </si>
  <si>
    <t>Набір  географічних карт   (випускники-1968р)</t>
  </si>
  <si>
    <t>Бойлер</t>
  </si>
  <si>
    <t>Комплект (парти і стільці)</t>
  </si>
  <si>
    <t>Металопластикове вікно</t>
  </si>
  <si>
    <t>Підвіконня ТМ</t>
  </si>
  <si>
    <t>Відлив металевий</t>
  </si>
  <si>
    <t>Барвник</t>
  </si>
  <si>
    <t>КГКП9,5</t>
  </si>
  <si>
    <t>Клей для декору</t>
  </si>
  <si>
    <t>Грунтовка силікатна</t>
  </si>
  <si>
    <t>ПФ-116 2,8КГ</t>
  </si>
  <si>
    <t>Профіль 0,45мм</t>
  </si>
  <si>
    <t>Самон ТЕХ</t>
  </si>
  <si>
    <t>Фарба вапняна</t>
  </si>
  <si>
    <t>Шліф шкурка</t>
  </si>
  <si>
    <t>Шуруп</t>
  </si>
  <si>
    <t>Стрічка</t>
  </si>
  <si>
    <t>Ванночка</t>
  </si>
  <si>
    <t>Фарба 0,9</t>
  </si>
  <si>
    <t>Серцевина</t>
  </si>
  <si>
    <t>Розчинник</t>
  </si>
  <si>
    <t>Фільонка</t>
  </si>
  <si>
    <t xml:space="preserve">Фарба </t>
  </si>
  <si>
    <t>Олівець</t>
  </si>
  <si>
    <t>Багети</t>
  </si>
  <si>
    <t>Грунт 5 л</t>
  </si>
  <si>
    <t>Щітка</t>
  </si>
  <si>
    <t>Ф-ба колір</t>
  </si>
  <si>
    <t>Шпатель до фуги</t>
  </si>
  <si>
    <t>Наждачний папір</t>
  </si>
  <si>
    <t>Плівка</t>
  </si>
  <si>
    <t>Штук</t>
  </si>
  <si>
    <t>Підвіси</t>
  </si>
  <si>
    <t>Сітка фасадна</t>
  </si>
  <si>
    <t>Решітка вентеляційна</t>
  </si>
  <si>
    <t>станом на 01.01. 2019 .року</t>
  </si>
  <si>
    <t>Батарейка</t>
  </si>
  <si>
    <t>Болт- гайка</t>
  </si>
  <si>
    <t>Вага електронна</t>
  </si>
  <si>
    <t>Вапно</t>
  </si>
  <si>
    <t>Вилка пряма</t>
  </si>
  <si>
    <t>Віник березовий</t>
  </si>
  <si>
    <t>Гачок</t>
  </si>
  <si>
    <t>Гофра</t>
  </si>
  <si>
    <t>Гравер 8</t>
  </si>
  <si>
    <t>Дінрейка</t>
  </si>
  <si>
    <t>Драйка</t>
  </si>
  <si>
    <t>Дюбель + шуруп</t>
  </si>
  <si>
    <t>Електроди</t>
  </si>
  <si>
    <t>Жилка до косарки</t>
  </si>
  <si>
    <t>Замок навісний</t>
  </si>
  <si>
    <t>Колір концентрат</t>
  </si>
  <si>
    <t>Кріплення</t>
  </si>
  <si>
    <t>Круг металевий</t>
  </si>
  <si>
    <t>Лампочки 150 Вт</t>
  </si>
  <si>
    <t>Масло до бензокосарки</t>
  </si>
  <si>
    <t>Молдинг</t>
  </si>
  <si>
    <t>Наконечник</t>
  </si>
  <si>
    <t>Пензель</t>
  </si>
  <si>
    <t>Порошок дитячий</t>
  </si>
  <si>
    <t>Розетка короб</t>
  </si>
  <si>
    <t>Рукавиці</t>
  </si>
  <si>
    <t>Салідол</t>
  </si>
  <si>
    <t>Сапа</t>
  </si>
  <si>
    <t>Сіп 16</t>
  </si>
  <si>
    <t>Скрепки</t>
  </si>
  <si>
    <t>Стартер</t>
  </si>
  <si>
    <t>Стяжки капронові</t>
  </si>
  <si>
    <t>Фарба зелена</t>
  </si>
  <si>
    <t>Фільтр</t>
  </si>
  <si>
    <t>Хлорні таблетки</t>
  </si>
  <si>
    <t>Цвяхи</t>
  </si>
  <si>
    <t>Цемент</t>
  </si>
  <si>
    <t>Ш/м</t>
  </si>
  <si>
    <t xml:space="preserve">Шпаклівка </t>
  </si>
  <si>
    <t>Шпалери</t>
  </si>
  <si>
    <t>Шпінгалєт</t>
  </si>
  <si>
    <t xml:space="preserve">Шуруп </t>
  </si>
  <si>
    <t>Кількість</t>
  </si>
  <si>
    <t>Сума</t>
  </si>
  <si>
    <t>Назва товару</t>
  </si>
  <si>
    <t>Автомат 63 ам</t>
  </si>
  <si>
    <t>"Антлант" СШС 23кг</t>
  </si>
  <si>
    <t>Барвник золотий К 540</t>
  </si>
  <si>
    <t>Болт-шайба</t>
  </si>
  <si>
    <t>Болт-шайба №8</t>
  </si>
  <si>
    <t>Болт №5</t>
  </si>
  <si>
    <t>Валик</t>
  </si>
  <si>
    <t>"Ваніш"</t>
  </si>
  <si>
    <t>"Гала" 5кг</t>
  </si>
  <si>
    <t>"Домінік" 2л</t>
  </si>
  <si>
    <t>Дюбель-цвях</t>
  </si>
  <si>
    <t>водоемульсійна фарба 7л</t>
  </si>
  <si>
    <t>"Йорж"</t>
  </si>
  <si>
    <t>Ізоляційна стрічка</t>
  </si>
  <si>
    <t>Копіювальний папір</t>
  </si>
  <si>
    <t>Клей  "Дракон"</t>
  </si>
  <si>
    <t>Клей "Тітол"</t>
  </si>
  <si>
    <t>Лак</t>
  </si>
  <si>
    <t>Лента-фум</t>
  </si>
  <si>
    <t xml:space="preserve">Лопата </t>
  </si>
  <si>
    <t>Малярна стрічка</t>
  </si>
  <si>
    <t>Пакети для сміття</t>
  </si>
  <si>
    <t>Папка-кліп</t>
  </si>
  <si>
    <t>Плин до миття посуду</t>
  </si>
  <si>
    <t>Плінтус стельовий</t>
  </si>
  <si>
    <t>Прям. підвіс посилений</t>
  </si>
  <si>
    <t>Розетка зовнішня</t>
  </si>
  <si>
    <t>Ручки до сапи і лопати</t>
  </si>
  <si>
    <t>Свердло 4</t>
  </si>
  <si>
    <t>Сегригатор</t>
  </si>
  <si>
    <t>Скотч двосторонній</t>
  </si>
  <si>
    <t>"Снєжка"</t>
  </si>
  <si>
    <t>"Ультра" 1,4л</t>
  </si>
  <si>
    <t>"Ультра" 14л</t>
  </si>
  <si>
    <t>"Ультра" 5л</t>
  </si>
  <si>
    <t>"Ураган"</t>
  </si>
  <si>
    <t>"Фейрі" 1л</t>
  </si>
  <si>
    <t>"Ферозіт"</t>
  </si>
  <si>
    <t>Фільтр шнур.</t>
  </si>
  <si>
    <t>"Церазіт"</t>
  </si>
  <si>
    <t>Шайба №6</t>
  </si>
  <si>
    <t>Шпаклівка "Акрил"</t>
  </si>
  <si>
    <t>Шуруп 2,5</t>
  </si>
  <si>
    <t>OSB-плита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</si>
</sst>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name val="Arial Cyr"/>
      <charset val="204"/>
    </font>
    <font>
      <sz val="10"/>
      <color indexed="8"/>
      <name val="Times New Roman"/>
      <family val="1"/>
      <charset val="204"/>
    </font>
    <font>
      <sz val="20"/>
      <name val="Arial Cyr"/>
      <family val="2"/>
      <charset val="204"/>
    </font>
    <font>
      <sz val="18"/>
      <name val="Arial Cyr"/>
      <family val="2"/>
      <charset val="204"/>
    </font>
    <font>
      <b/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sz val="18"/>
      <name val="Arial"/>
      <family val="2"/>
      <charset val="204"/>
    </font>
    <font>
      <sz val="18"/>
      <color indexed="8"/>
      <name val="Arial"/>
      <family val="2"/>
      <charset val="204"/>
    </font>
    <font>
      <b/>
      <sz val="20"/>
      <color indexed="8"/>
      <name val="Arial"/>
      <family val="2"/>
      <charset val="204"/>
    </font>
    <font>
      <sz val="20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/>
    <xf numFmtId="0" fontId="6" fillId="0" borderId="1" xfId="0" applyFont="1" applyBorder="1" applyAlignment="1">
      <alignment horizontal="center"/>
    </xf>
    <xf numFmtId="0" fontId="7" fillId="0" borderId="0" xfId="0" applyFont="1"/>
    <xf numFmtId="0" fontId="8" fillId="0" borderId="2" xfId="0" applyFont="1" applyBorder="1" applyAlignment="1"/>
    <xf numFmtId="2" fontId="5" fillId="0" borderId="1" xfId="0" applyNumberFormat="1" applyFont="1" applyBorder="1"/>
    <xf numFmtId="0" fontId="9" fillId="0" borderId="2" xfId="0" applyFont="1" applyBorder="1"/>
    <xf numFmtId="2" fontId="8" fillId="0" borderId="1" xfId="0" applyNumberFormat="1" applyFont="1" applyBorder="1"/>
    <xf numFmtId="0" fontId="10" fillId="0" borderId="0" xfId="0" applyFont="1"/>
    <xf numFmtId="2" fontId="8" fillId="0" borderId="3" xfId="0" applyNumberFormat="1" applyFont="1" applyFill="1" applyBorder="1"/>
    <xf numFmtId="0" fontId="10" fillId="0" borderId="0" xfId="0" applyFont="1" applyFill="1" applyBorder="1"/>
    <xf numFmtId="0" fontId="11" fillId="0" borderId="0" xfId="0" applyFont="1"/>
    <xf numFmtId="2" fontId="11" fillId="0" borderId="0" xfId="0" applyNumberFormat="1" applyFont="1"/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wrapText="1"/>
    </xf>
    <xf numFmtId="2" fontId="8" fillId="0" borderId="0" xfId="0" applyNumberFormat="1" applyFont="1" applyFill="1" applyBorder="1"/>
    <xf numFmtId="2" fontId="0" fillId="0" borderId="0" xfId="0" applyNumberFormat="1"/>
    <xf numFmtId="0" fontId="0" fillId="0" borderId="2" xfId="0" applyBorder="1"/>
    <xf numFmtId="0" fontId="0" fillId="0" borderId="1" xfId="0" applyBorder="1"/>
    <xf numFmtId="0" fontId="0" fillId="0" borderId="0" xfId="0" applyNumberFormat="1"/>
    <xf numFmtId="0" fontId="14" fillId="0" borderId="0" xfId="0" applyFont="1"/>
    <xf numFmtId="0" fontId="1" fillId="0" borderId="2" xfId="0" applyFont="1" applyBorder="1"/>
    <xf numFmtId="2" fontId="14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gorivna/Downloads/&#1058;&#1072;&#1091;&#1088;&#1110;&#1074;&#1089;&#1100;&#1082;&#1072;%20&#1047;&#1054;&#106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gorivna/Downloads/&#1055;&#1086;&#1082;&#1088;&#1086;&#1087;&#1080;&#1074;&#1085;&#1103;&#1085;&#1089;&#1100;&#1082;&#1080;&#1081;%20&#1053;&#1042;&#105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14753.52</v>
          </cell>
        </row>
        <row r="6">
          <cell r="C6">
            <v>34037.07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20597.63</v>
          </cell>
        </row>
        <row r="6">
          <cell r="C6">
            <v>101694.98000000001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workbookViewId="0">
      <selection activeCell="C27" sqref="C27"/>
    </sheetView>
  </sheetViews>
  <sheetFormatPr defaultRowHeight="15"/>
  <cols>
    <col min="2" max="2" width="106.140625" customWidth="1"/>
    <col min="3" max="3" width="38.5703125" customWidth="1"/>
    <col min="5" max="5" width="9.5703125" bestFit="1" customWidth="1"/>
    <col min="7" max="7" width="9.5703125" bestFit="1" customWidth="1"/>
  </cols>
  <sheetData>
    <row r="2" spans="1:7" ht="25.5">
      <c r="B2" s="9" t="s">
        <v>1</v>
      </c>
      <c r="C2" s="1" t="s">
        <v>68</v>
      </c>
    </row>
    <row r="3" spans="1:7">
      <c r="B3" s="2"/>
    </row>
    <row r="4" spans="1:7">
      <c r="C4" s="3"/>
    </row>
    <row r="5" spans="1:7" ht="26.25">
      <c r="B5" s="4"/>
      <c r="C5" s="8" t="s">
        <v>2</v>
      </c>
    </row>
    <row r="6" spans="1:7" ht="23.25">
      <c r="A6">
        <v>1</v>
      </c>
      <c r="B6" s="5" t="s">
        <v>24</v>
      </c>
      <c r="C6" s="11">
        <v>4797042.7699999996</v>
      </c>
    </row>
    <row r="7" spans="1:7" ht="23.25">
      <c r="A7">
        <v>2</v>
      </c>
      <c r="B7" s="6" t="s">
        <v>8</v>
      </c>
      <c r="C7" s="11">
        <v>47461.07</v>
      </c>
      <c r="E7" s="25">
        <f>C7+[1]Лист1!$C$5+[2]Лист1!$C$5</f>
        <v>82812.22</v>
      </c>
      <c r="F7" s="25">
        <f>91500-E7</f>
        <v>8687.7799999999988</v>
      </c>
    </row>
    <row r="8" spans="1:7" ht="23.25">
      <c r="A8">
        <v>3</v>
      </c>
      <c r="B8" s="10" t="s">
        <v>9</v>
      </c>
      <c r="C8" s="11">
        <f>266718.02+140965.99</f>
        <v>407684.01</v>
      </c>
      <c r="E8" s="25">
        <f>C8+[1]Лист1!$C$6+[2]Лист1!$C$6</f>
        <v>543416.06000000006</v>
      </c>
      <c r="F8">
        <v>543416.06000000006</v>
      </c>
      <c r="G8" s="25">
        <f>F8-E8</f>
        <v>0</v>
      </c>
    </row>
    <row r="9" spans="1:7" ht="23.25">
      <c r="A9">
        <v>4</v>
      </c>
      <c r="B9" s="19" t="s">
        <v>25</v>
      </c>
      <c r="C9" s="11">
        <v>60300.77</v>
      </c>
    </row>
    <row r="10" spans="1:7" ht="23.25">
      <c r="A10">
        <v>5</v>
      </c>
      <c r="B10" s="7" t="s">
        <v>10</v>
      </c>
      <c r="C10" s="11">
        <v>111713.77</v>
      </c>
    </row>
    <row r="11" spans="1:7" ht="23.25">
      <c r="A11">
        <v>6</v>
      </c>
      <c r="B11" s="7" t="s">
        <v>12</v>
      </c>
      <c r="C11" s="11">
        <v>1380.97</v>
      </c>
    </row>
    <row r="12" spans="1:7" ht="23.25">
      <c r="A12">
        <v>7</v>
      </c>
      <c r="B12" s="7" t="s">
        <v>13</v>
      </c>
      <c r="C12" s="11">
        <v>1800</v>
      </c>
    </row>
    <row r="13" spans="1:7" ht="23.25">
      <c r="A13">
        <v>8</v>
      </c>
      <c r="B13" s="6" t="s">
        <v>14</v>
      </c>
      <c r="C13" s="11">
        <v>1866.54</v>
      </c>
    </row>
    <row r="14" spans="1:7" ht="23.25">
      <c r="A14">
        <v>9</v>
      </c>
      <c r="B14" s="6" t="s">
        <v>27</v>
      </c>
      <c r="C14" s="11">
        <v>1187.4000000000001</v>
      </c>
    </row>
    <row r="15" spans="1:7" ht="23.25">
      <c r="A15">
        <v>10</v>
      </c>
      <c r="B15" s="6" t="s">
        <v>3</v>
      </c>
      <c r="C15" s="11">
        <v>1622.53</v>
      </c>
    </row>
    <row r="16" spans="1:7" ht="23.25">
      <c r="A16">
        <v>11</v>
      </c>
      <c r="B16" s="6" t="s">
        <v>16</v>
      </c>
      <c r="C16" s="11">
        <v>538.32000000000005</v>
      </c>
    </row>
    <row r="17" spans="1:3" ht="23.25">
      <c r="A17">
        <v>12</v>
      </c>
      <c r="B17" s="6" t="s">
        <v>4</v>
      </c>
      <c r="C17" s="11">
        <v>724.5</v>
      </c>
    </row>
    <row r="18" spans="1:3" ht="23.25">
      <c r="A18">
        <v>13</v>
      </c>
      <c r="B18" s="6" t="s">
        <v>5</v>
      </c>
      <c r="C18" s="11">
        <v>1323.78</v>
      </c>
    </row>
    <row r="19" spans="1:3" ht="23.25">
      <c r="A19">
        <v>14</v>
      </c>
      <c r="B19" s="6" t="s">
        <v>6</v>
      </c>
      <c r="C19" s="11">
        <v>34116.68</v>
      </c>
    </row>
    <row r="20" spans="1:3" ht="23.25">
      <c r="A20">
        <v>15</v>
      </c>
      <c r="B20" s="6" t="s">
        <v>7</v>
      </c>
      <c r="C20" s="11">
        <v>11490.49</v>
      </c>
    </row>
    <row r="21" spans="1:3" ht="23.25">
      <c r="A21">
        <v>16</v>
      </c>
      <c r="B21" s="6" t="s">
        <v>15</v>
      </c>
      <c r="C21" s="11">
        <v>24642.71</v>
      </c>
    </row>
    <row r="22" spans="1:3" ht="23.25">
      <c r="A22">
        <v>17</v>
      </c>
      <c r="B22" s="6" t="s">
        <v>17</v>
      </c>
      <c r="C22" s="11">
        <v>20447</v>
      </c>
    </row>
    <row r="23" spans="1:3" ht="23.25">
      <c r="A23">
        <v>18</v>
      </c>
      <c r="B23" s="20" t="s">
        <v>26</v>
      </c>
      <c r="C23" s="11">
        <v>49656</v>
      </c>
    </row>
    <row r="24" spans="1:3" ht="23.25">
      <c r="A24">
        <v>19</v>
      </c>
      <c r="B24" s="12" t="s">
        <v>18</v>
      </c>
      <c r="C24" s="13">
        <v>22400</v>
      </c>
    </row>
    <row r="25" spans="1:3" ht="23.25">
      <c r="A25">
        <v>20</v>
      </c>
      <c r="B25" s="14" t="s">
        <v>19</v>
      </c>
      <c r="C25" s="15">
        <v>5655.13</v>
      </c>
    </row>
    <row r="26" spans="1:3" ht="23.25">
      <c r="A26">
        <v>21</v>
      </c>
      <c r="B26" s="14" t="s">
        <v>20</v>
      </c>
      <c r="C26" s="15">
        <v>9980</v>
      </c>
    </row>
    <row r="27" spans="1:3" ht="23.25">
      <c r="A27">
        <v>22</v>
      </c>
      <c r="B27" s="14" t="s">
        <v>21</v>
      </c>
      <c r="C27" s="15">
        <v>1394.44</v>
      </c>
    </row>
    <row r="28" spans="1:3" ht="23.25">
      <c r="A28">
        <v>23</v>
      </c>
      <c r="B28" s="14" t="s">
        <v>22</v>
      </c>
      <c r="C28" s="15">
        <v>350</v>
      </c>
    </row>
    <row r="29" spans="1:3" ht="23.25">
      <c r="A29">
        <v>24</v>
      </c>
      <c r="B29" s="16" t="s">
        <v>23</v>
      </c>
      <c r="C29" s="15">
        <v>2269.77</v>
      </c>
    </row>
    <row r="30" spans="1:3" ht="23.25">
      <c r="B30" s="16" t="s">
        <v>34</v>
      </c>
      <c r="C30" s="24">
        <v>3265</v>
      </c>
    </row>
    <row r="31" spans="1:3" ht="23.25">
      <c r="B31" s="16" t="s">
        <v>35</v>
      </c>
      <c r="C31" s="24">
        <v>34875</v>
      </c>
    </row>
    <row r="32" spans="1:3" ht="26.25">
      <c r="A32">
        <v>25</v>
      </c>
      <c r="B32" s="17" t="s">
        <v>0</v>
      </c>
      <c r="C32" s="18">
        <f>SUM(C6:C31)</f>
        <v>5655188.6499999994</v>
      </c>
    </row>
    <row r="36" spans="2:3" ht="26.25">
      <c r="B36" s="17" t="s">
        <v>28</v>
      </c>
    </row>
    <row r="37" spans="2:3" ht="23.25">
      <c r="B37" s="7" t="s">
        <v>11</v>
      </c>
      <c r="C37" s="11">
        <f>3069.81+418</f>
        <v>3487.81</v>
      </c>
    </row>
    <row r="38" spans="2:3" ht="23.25">
      <c r="B38" s="14" t="s">
        <v>29</v>
      </c>
      <c r="C38" s="14">
        <v>258.25</v>
      </c>
    </row>
    <row r="39" spans="2:3" ht="23.25">
      <c r="B39" s="14" t="s">
        <v>30</v>
      </c>
      <c r="C39" s="14">
        <v>1081.58</v>
      </c>
    </row>
    <row r="40" spans="2:3" ht="26.25">
      <c r="B40" s="23" t="s">
        <v>31</v>
      </c>
      <c r="C40" s="21">
        <v>48106</v>
      </c>
    </row>
    <row r="41" spans="2:3" ht="26.25">
      <c r="B41" s="21" t="s">
        <v>32</v>
      </c>
      <c r="C41" s="21">
        <v>7400</v>
      </c>
    </row>
    <row r="42" spans="2:3" ht="26.25">
      <c r="B42" s="21" t="s">
        <v>33</v>
      </c>
      <c r="C42" s="21">
        <v>500</v>
      </c>
    </row>
    <row r="43" spans="2:3" ht="26.25">
      <c r="B43" s="17" t="s">
        <v>0</v>
      </c>
      <c r="C43" s="22">
        <v>60415.64</v>
      </c>
    </row>
  </sheetData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5"/>
  <sheetViews>
    <sheetView topLeftCell="A127" workbookViewId="0">
      <selection activeCell="C125" sqref="C125"/>
    </sheetView>
  </sheetViews>
  <sheetFormatPr defaultRowHeight="15"/>
  <cols>
    <col min="1" max="1" width="24.5703125" customWidth="1"/>
    <col min="2" max="2" width="11.28515625" customWidth="1"/>
  </cols>
  <sheetData>
    <row r="1" spans="1:3">
      <c r="A1" s="29" t="s">
        <v>113</v>
      </c>
      <c r="B1" s="29" t="s">
        <v>111</v>
      </c>
      <c r="C1" s="29" t="s">
        <v>112</v>
      </c>
    </row>
    <row r="2" spans="1:3">
      <c r="A2" s="27" t="s">
        <v>114</v>
      </c>
      <c r="B2" s="28">
        <v>1</v>
      </c>
      <c r="C2" s="25">
        <v>142</v>
      </c>
    </row>
    <row r="3" spans="1:3">
      <c r="A3" s="27" t="s">
        <v>115</v>
      </c>
      <c r="B3" s="28">
        <v>3</v>
      </c>
      <c r="C3" s="25">
        <v>227.84</v>
      </c>
    </row>
    <row r="4" spans="1:3">
      <c r="A4" s="27" t="s">
        <v>115</v>
      </c>
      <c r="B4" s="28">
        <v>2</v>
      </c>
      <c r="C4" s="25">
        <v>159.91</v>
      </c>
    </row>
    <row r="5" spans="1:3">
      <c r="A5" s="26" t="s">
        <v>57</v>
      </c>
      <c r="B5" s="28">
        <v>16</v>
      </c>
      <c r="C5" s="25">
        <v>576</v>
      </c>
    </row>
    <row r="6" spans="1:3">
      <c r="A6" s="26" t="s">
        <v>39</v>
      </c>
      <c r="B6" s="28">
        <v>5</v>
      </c>
      <c r="C6" s="25">
        <v>204.48</v>
      </c>
    </row>
    <row r="7" spans="1:3">
      <c r="A7" s="26" t="s">
        <v>116</v>
      </c>
      <c r="B7" s="28">
        <v>2</v>
      </c>
      <c r="C7" s="25">
        <v>83.3</v>
      </c>
    </row>
    <row r="8" spans="1:3">
      <c r="A8" s="26" t="s">
        <v>69</v>
      </c>
      <c r="B8" s="28">
        <v>1</v>
      </c>
      <c r="C8" s="25">
        <v>12</v>
      </c>
    </row>
    <row r="9" spans="1:3">
      <c r="A9" s="26" t="s">
        <v>70</v>
      </c>
      <c r="B9" s="28">
        <v>6</v>
      </c>
      <c r="C9" s="25">
        <v>7.2</v>
      </c>
    </row>
    <row r="10" spans="1:3">
      <c r="A10" s="26" t="s">
        <v>117</v>
      </c>
      <c r="B10" s="28">
        <v>1</v>
      </c>
      <c r="C10" s="25">
        <v>5</v>
      </c>
    </row>
    <row r="11" spans="1:3">
      <c r="A11" s="26" t="s">
        <v>118</v>
      </c>
      <c r="B11" s="28">
        <v>30</v>
      </c>
      <c r="C11" s="25">
        <v>9.3000000000000007</v>
      </c>
    </row>
    <row r="12" spans="1:3">
      <c r="A12" s="26" t="s">
        <v>119</v>
      </c>
      <c r="B12" s="28">
        <v>2</v>
      </c>
      <c r="C12" s="25">
        <v>1</v>
      </c>
    </row>
    <row r="13" spans="1:3">
      <c r="A13" s="26" t="s">
        <v>71</v>
      </c>
      <c r="B13" s="28">
        <v>1</v>
      </c>
      <c r="C13" s="25">
        <v>190</v>
      </c>
    </row>
    <row r="14" spans="1:3">
      <c r="A14" s="26" t="s">
        <v>120</v>
      </c>
      <c r="B14" s="28">
        <v>5</v>
      </c>
      <c r="C14" s="25">
        <v>160</v>
      </c>
    </row>
    <row r="15" spans="1:3">
      <c r="A15" s="26" t="s">
        <v>121</v>
      </c>
      <c r="B15" s="28">
        <v>1</v>
      </c>
      <c r="C15" s="25">
        <v>66</v>
      </c>
    </row>
    <row r="16" spans="1:3">
      <c r="A16" s="26" t="s">
        <v>50</v>
      </c>
      <c r="B16" s="28">
        <v>1</v>
      </c>
      <c r="C16" s="25">
        <v>11</v>
      </c>
    </row>
    <row r="17" spans="1:3">
      <c r="A17" s="26" t="s">
        <v>72</v>
      </c>
      <c r="B17" s="28">
        <v>11</v>
      </c>
      <c r="C17" s="25">
        <v>176</v>
      </c>
    </row>
    <row r="18" spans="1:3">
      <c r="A18" s="26" t="s">
        <v>73</v>
      </c>
      <c r="B18" s="28">
        <v>3</v>
      </c>
      <c r="C18" s="25">
        <v>54</v>
      </c>
    </row>
    <row r="19" spans="1:3">
      <c r="A19" s="26" t="s">
        <v>38</v>
      </c>
      <c r="B19" s="28">
        <v>4</v>
      </c>
      <c r="C19" s="25">
        <v>286.33</v>
      </c>
    </row>
    <row r="20" spans="1:3">
      <c r="A20" s="26" t="s">
        <v>74</v>
      </c>
      <c r="B20" s="28">
        <v>1</v>
      </c>
      <c r="C20" s="25">
        <v>29</v>
      </c>
    </row>
    <row r="21" spans="1:3">
      <c r="A21" s="26" t="s">
        <v>122</v>
      </c>
      <c r="B21" s="28">
        <v>1</v>
      </c>
      <c r="C21" s="25">
        <v>120</v>
      </c>
    </row>
    <row r="22" spans="1:3">
      <c r="A22" s="26" t="s">
        <v>75</v>
      </c>
      <c r="B22" s="28">
        <v>5</v>
      </c>
      <c r="C22" s="25">
        <v>27</v>
      </c>
    </row>
    <row r="23" spans="1:3">
      <c r="A23" s="26" t="s">
        <v>76</v>
      </c>
      <c r="B23" s="28">
        <v>48</v>
      </c>
      <c r="C23" s="25">
        <v>116</v>
      </c>
    </row>
    <row r="24" spans="1:3">
      <c r="A24" s="26" t="s">
        <v>77</v>
      </c>
      <c r="B24" s="28">
        <v>3</v>
      </c>
      <c r="C24" s="25">
        <v>0.6</v>
      </c>
    </row>
    <row r="25" spans="1:3">
      <c r="A25" s="26" t="s">
        <v>58</v>
      </c>
      <c r="B25" s="28">
        <v>1</v>
      </c>
      <c r="C25" s="25">
        <v>89</v>
      </c>
    </row>
    <row r="26" spans="1:3">
      <c r="A26" s="26" t="s">
        <v>42</v>
      </c>
      <c r="B26" s="28">
        <v>5</v>
      </c>
      <c r="C26" s="25">
        <v>408.89</v>
      </c>
    </row>
    <row r="27" spans="1:3">
      <c r="A27" s="26" t="s">
        <v>78</v>
      </c>
      <c r="B27" s="28">
        <v>1</v>
      </c>
      <c r="C27" s="25">
        <v>6</v>
      </c>
    </row>
    <row r="28" spans="1:3">
      <c r="A28" s="26" t="s">
        <v>123</v>
      </c>
      <c r="B28" s="28">
        <v>1</v>
      </c>
      <c r="C28" s="25">
        <v>18</v>
      </c>
    </row>
    <row r="29" spans="1:3">
      <c r="A29" s="26" t="s">
        <v>79</v>
      </c>
      <c r="B29" s="28">
        <v>3</v>
      </c>
      <c r="C29" s="25">
        <v>27</v>
      </c>
    </row>
    <row r="30" spans="1:3">
      <c r="A30" s="26" t="s">
        <v>124</v>
      </c>
      <c r="B30" s="28">
        <v>5</v>
      </c>
      <c r="C30" s="25">
        <v>52.8</v>
      </c>
    </row>
    <row r="31" spans="1:3">
      <c r="A31" s="26" t="s">
        <v>80</v>
      </c>
      <c r="B31" s="28">
        <v>3</v>
      </c>
      <c r="C31" s="25">
        <v>10.5</v>
      </c>
    </row>
    <row r="32" spans="1:3">
      <c r="A32" s="26" t="s">
        <v>125</v>
      </c>
      <c r="B32" s="28">
        <v>1</v>
      </c>
      <c r="C32" s="25">
        <v>215</v>
      </c>
    </row>
    <row r="33" spans="1:3">
      <c r="A33" s="26" t="s">
        <v>81</v>
      </c>
      <c r="B33" s="28">
        <v>20</v>
      </c>
      <c r="C33" s="25">
        <v>47.5</v>
      </c>
    </row>
    <row r="34" spans="1:3">
      <c r="A34" s="26" t="s">
        <v>82</v>
      </c>
      <c r="B34" s="28">
        <v>5</v>
      </c>
      <c r="C34" s="25">
        <v>20</v>
      </c>
    </row>
    <row r="35" spans="1:3">
      <c r="A35" s="26" t="s">
        <v>83</v>
      </c>
      <c r="B35" s="28">
        <v>1</v>
      </c>
      <c r="C35" s="25">
        <v>67</v>
      </c>
    </row>
    <row r="36" spans="1:3">
      <c r="A36" s="26" t="s">
        <v>126</v>
      </c>
      <c r="B36" s="28">
        <v>1</v>
      </c>
      <c r="C36" s="25">
        <v>19</v>
      </c>
    </row>
    <row r="37" spans="1:3">
      <c r="A37" s="26" t="s">
        <v>127</v>
      </c>
      <c r="B37" s="28">
        <v>2</v>
      </c>
      <c r="C37" s="25">
        <v>35</v>
      </c>
    </row>
    <row r="38" spans="1:3">
      <c r="A38" s="26" t="s">
        <v>128</v>
      </c>
      <c r="B38" s="28">
        <v>4</v>
      </c>
      <c r="C38" s="25">
        <v>439</v>
      </c>
    </row>
    <row r="39" spans="1:3">
      <c r="A39" s="26" t="s">
        <v>40</v>
      </c>
      <c r="B39" s="28">
        <v>19</v>
      </c>
      <c r="C39" s="25">
        <v>1839.27</v>
      </c>
    </row>
    <row r="40" spans="1:3">
      <c r="A40" s="26" t="s">
        <v>129</v>
      </c>
      <c r="B40" s="28">
        <v>1</v>
      </c>
      <c r="C40" s="25">
        <v>23</v>
      </c>
    </row>
    <row r="41" spans="1:3">
      <c r="A41" s="26" t="s">
        <v>41</v>
      </c>
      <c r="B41" s="28">
        <v>6</v>
      </c>
      <c r="C41" s="25">
        <v>236</v>
      </c>
    </row>
    <row r="42" spans="1:3">
      <c r="A42" s="26" t="s">
        <v>130</v>
      </c>
      <c r="B42" s="28">
        <v>3</v>
      </c>
      <c r="C42" s="25">
        <v>156</v>
      </c>
    </row>
    <row r="43" spans="1:3">
      <c r="A43" s="26" t="s">
        <v>84</v>
      </c>
      <c r="B43" s="28">
        <v>5</v>
      </c>
      <c r="C43" s="25">
        <v>184</v>
      </c>
    </row>
    <row r="44" spans="1:3">
      <c r="A44" s="26" t="s">
        <v>85</v>
      </c>
      <c r="B44" s="28">
        <v>20</v>
      </c>
      <c r="C44" s="25">
        <v>60</v>
      </c>
    </row>
    <row r="45" spans="1:3">
      <c r="A45" s="26" t="s">
        <v>86</v>
      </c>
      <c r="B45" s="28">
        <v>1</v>
      </c>
      <c r="C45" s="25">
        <v>21</v>
      </c>
    </row>
    <row r="46" spans="1:3">
      <c r="A46" s="26" t="s">
        <v>131</v>
      </c>
      <c r="B46" s="28">
        <v>2</v>
      </c>
      <c r="C46" s="25">
        <v>116</v>
      </c>
    </row>
    <row r="47" spans="1:3">
      <c r="A47" s="30" t="s">
        <v>87</v>
      </c>
      <c r="B47" s="28">
        <v>3</v>
      </c>
      <c r="C47" s="25">
        <v>16.5</v>
      </c>
    </row>
    <row r="48" spans="1:3">
      <c r="A48" s="26" t="s">
        <v>132</v>
      </c>
      <c r="B48" s="28">
        <v>2</v>
      </c>
      <c r="C48" s="25">
        <v>55</v>
      </c>
    </row>
    <row r="49" spans="1:3">
      <c r="A49" s="26" t="s">
        <v>133</v>
      </c>
      <c r="B49" s="28">
        <v>2</v>
      </c>
      <c r="C49" s="25">
        <v>124</v>
      </c>
    </row>
    <row r="50" spans="1:3">
      <c r="A50" s="26" t="s">
        <v>134</v>
      </c>
      <c r="B50" s="28">
        <f>G50+M50+S50+Y50+AE50+AK50+AQ50+AW50+BC50+BI50+BO50+BU50</f>
        <v>0</v>
      </c>
      <c r="C50" s="25">
        <f>H50+N50+T50+Z50+AF50+AL50+AR50+AX50+BD50+BJ50+BP50+BV50</f>
        <v>0</v>
      </c>
    </row>
    <row r="51" spans="1:3">
      <c r="A51" s="26" t="s">
        <v>88</v>
      </c>
      <c r="B51" s="28">
        <v>1</v>
      </c>
      <c r="C51" s="25">
        <v>72</v>
      </c>
    </row>
    <row r="52" spans="1:3">
      <c r="A52" s="26" t="s">
        <v>36</v>
      </c>
      <c r="B52" s="28">
        <v>4</v>
      </c>
      <c r="C52" s="25">
        <v>18554.939999999999</v>
      </c>
    </row>
    <row r="53" spans="1:3">
      <c r="A53" s="26" t="s">
        <v>89</v>
      </c>
      <c r="B53" s="28">
        <v>33</v>
      </c>
      <c r="C53" s="25">
        <v>2376</v>
      </c>
    </row>
    <row r="54" spans="1:3">
      <c r="A54" s="26" t="s">
        <v>135</v>
      </c>
      <c r="B54" s="28">
        <v>1</v>
      </c>
      <c r="C54" s="25">
        <v>11</v>
      </c>
    </row>
    <row r="55" spans="1:3">
      <c r="A55" s="26" t="s">
        <v>62</v>
      </c>
      <c r="B55" s="28">
        <v>1</v>
      </c>
      <c r="C55" s="25">
        <v>9</v>
      </c>
    </row>
    <row r="56" spans="1:3">
      <c r="A56" s="26" t="s">
        <v>90</v>
      </c>
      <c r="B56" s="28">
        <v>3</v>
      </c>
      <c r="C56" s="25">
        <v>18</v>
      </c>
    </row>
    <row r="57" spans="1:3">
      <c r="A57" s="26" t="s">
        <v>56</v>
      </c>
      <c r="B57" s="28">
        <v>1</v>
      </c>
      <c r="C57" s="25">
        <v>4</v>
      </c>
    </row>
    <row r="58" spans="1:3">
      <c r="A58" s="26" t="s">
        <v>136</v>
      </c>
      <c r="B58" s="28">
        <v>2</v>
      </c>
      <c r="C58" s="25">
        <v>37</v>
      </c>
    </row>
    <row r="59" spans="1:3">
      <c r="A59" s="26" t="s">
        <v>91</v>
      </c>
      <c r="B59" s="28">
        <v>13</v>
      </c>
      <c r="C59" s="25">
        <v>94.6</v>
      </c>
    </row>
    <row r="60" spans="1:3">
      <c r="A60" s="26" t="s">
        <v>37</v>
      </c>
      <c r="B60" s="28">
        <v>4</v>
      </c>
      <c r="C60" s="25">
        <v>1158.73</v>
      </c>
    </row>
    <row r="61" spans="1:3">
      <c r="A61" s="26" t="s">
        <v>65</v>
      </c>
      <c r="B61" s="28">
        <v>60</v>
      </c>
      <c r="C61" s="25">
        <v>120</v>
      </c>
    </row>
    <row r="62" spans="1:3">
      <c r="A62" s="26" t="s">
        <v>137</v>
      </c>
      <c r="B62" s="28">
        <v>1</v>
      </c>
      <c r="C62" s="25">
        <v>32</v>
      </c>
    </row>
    <row r="63" spans="1:3">
      <c r="A63" s="26" t="s">
        <v>63</v>
      </c>
      <c r="B63" s="28">
        <v>12</v>
      </c>
      <c r="C63" s="25">
        <v>60</v>
      </c>
    </row>
    <row r="64" spans="1:3">
      <c r="A64" s="26" t="s">
        <v>138</v>
      </c>
      <c r="B64" s="28">
        <v>15</v>
      </c>
      <c r="C64" s="25">
        <v>352.44</v>
      </c>
    </row>
    <row r="65" spans="1:3">
      <c r="A65" s="26" t="s">
        <v>92</v>
      </c>
      <c r="B65" s="28">
        <v>1</v>
      </c>
      <c r="C65" s="25">
        <v>18.5</v>
      </c>
    </row>
    <row r="66" spans="1:3">
      <c r="A66" s="26" t="s">
        <v>44</v>
      </c>
      <c r="B66" s="28">
        <v>54</v>
      </c>
      <c r="C66" s="25">
        <v>2699.03</v>
      </c>
    </row>
    <row r="67" spans="1:3">
      <c r="A67" s="26" t="s">
        <v>139</v>
      </c>
      <c r="B67" s="28">
        <v>210</v>
      </c>
      <c r="C67" s="25">
        <v>849.24</v>
      </c>
    </row>
    <row r="68" spans="1:3">
      <c r="A68" s="26" t="s">
        <v>43</v>
      </c>
      <c r="B68" s="28">
        <v>5</v>
      </c>
      <c r="C68" s="25">
        <v>1104.31</v>
      </c>
    </row>
    <row r="69" spans="1:3">
      <c r="A69" s="26" t="s">
        <v>67</v>
      </c>
      <c r="B69" s="28">
        <v>1</v>
      </c>
      <c r="C69" s="25">
        <v>62</v>
      </c>
    </row>
    <row r="70" spans="1:3">
      <c r="A70" s="26" t="s">
        <v>140</v>
      </c>
      <c r="B70" s="28">
        <v>1</v>
      </c>
      <c r="C70" s="25">
        <v>31</v>
      </c>
    </row>
    <row r="71" spans="1:3">
      <c r="A71" s="26" t="s">
        <v>93</v>
      </c>
      <c r="B71" s="28">
        <v>1</v>
      </c>
      <c r="C71" s="25">
        <v>42</v>
      </c>
    </row>
    <row r="72" spans="1:3">
      <c r="A72" s="26" t="s">
        <v>53</v>
      </c>
      <c r="B72" s="28">
        <v>3</v>
      </c>
      <c r="C72" s="25">
        <v>76</v>
      </c>
    </row>
    <row r="73" spans="1:3">
      <c r="A73" s="26" t="s">
        <v>94</v>
      </c>
      <c r="B73" s="28">
        <v>16</v>
      </c>
      <c r="C73" s="25">
        <v>127.5</v>
      </c>
    </row>
    <row r="74" spans="1:3">
      <c r="A74" s="26" t="s">
        <v>141</v>
      </c>
      <c r="B74" s="28">
        <v>4</v>
      </c>
      <c r="C74" s="25">
        <v>68</v>
      </c>
    </row>
    <row r="75" spans="1:3">
      <c r="A75" s="26" t="s">
        <v>95</v>
      </c>
      <c r="B75" s="28">
        <v>1</v>
      </c>
      <c r="C75" s="25">
        <v>42</v>
      </c>
    </row>
    <row r="76" spans="1:3">
      <c r="A76" s="26" t="s">
        <v>45</v>
      </c>
      <c r="B76" s="28">
        <v>1</v>
      </c>
      <c r="C76" s="25">
        <v>99.95</v>
      </c>
    </row>
    <row r="77" spans="1:3">
      <c r="A77" s="26" t="s">
        <v>96</v>
      </c>
      <c r="B77" s="28">
        <v>2</v>
      </c>
      <c r="C77" s="25">
        <v>120</v>
      </c>
    </row>
    <row r="78" spans="1:3">
      <c r="A78" s="26" t="s">
        <v>142</v>
      </c>
      <c r="B78" s="28">
        <v>1</v>
      </c>
      <c r="C78" s="25">
        <v>5</v>
      </c>
    </row>
    <row r="79" spans="1:3">
      <c r="A79" s="26" t="s">
        <v>52</v>
      </c>
      <c r="B79" s="28">
        <v>2</v>
      </c>
      <c r="C79" s="25">
        <v>158</v>
      </c>
    </row>
    <row r="80" spans="1:3">
      <c r="A80" s="26" t="s">
        <v>143</v>
      </c>
      <c r="B80" s="28">
        <v>1</v>
      </c>
      <c r="C80" s="25">
        <v>38</v>
      </c>
    </row>
    <row r="81" spans="1:3">
      <c r="A81" s="26" t="s">
        <v>97</v>
      </c>
      <c r="B81" s="28">
        <v>44</v>
      </c>
      <c r="C81" s="25">
        <v>484</v>
      </c>
    </row>
    <row r="82" spans="1:3">
      <c r="A82" s="26" t="s">
        <v>66</v>
      </c>
      <c r="B82" s="28">
        <v>6</v>
      </c>
      <c r="C82" s="25">
        <v>60</v>
      </c>
    </row>
    <row r="83" spans="1:3">
      <c r="A83" s="26" t="s">
        <v>144</v>
      </c>
      <c r="B83" s="28">
        <v>4</v>
      </c>
      <c r="C83" s="25">
        <v>75</v>
      </c>
    </row>
    <row r="84" spans="1:3">
      <c r="A84" s="26" t="s">
        <v>98</v>
      </c>
      <c r="B84" s="28">
        <v>1</v>
      </c>
      <c r="C84" s="25">
        <v>7</v>
      </c>
    </row>
    <row r="85" spans="1:3">
      <c r="A85" s="26" t="s">
        <v>145</v>
      </c>
      <c r="B85" s="28">
        <v>2</v>
      </c>
      <c r="C85" s="25">
        <v>736.4</v>
      </c>
    </row>
    <row r="86" spans="1:3">
      <c r="A86" s="26" t="s">
        <v>99</v>
      </c>
      <c r="B86" s="28">
        <v>10</v>
      </c>
      <c r="C86" s="25">
        <v>70</v>
      </c>
    </row>
    <row r="87" spans="1:3">
      <c r="A87" s="26" t="s">
        <v>49</v>
      </c>
      <c r="B87" s="28">
        <v>2</v>
      </c>
      <c r="C87" s="25">
        <v>45.3</v>
      </c>
    </row>
    <row r="88" spans="1:3">
      <c r="A88" s="26" t="s">
        <v>100</v>
      </c>
      <c r="B88" s="28">
        <v>10</v>
      </c>
      <c r="C88" s="25">
        <v>10</v>
      </c>
    </row>
    <row r="89" spans="1:3">
      <c r="A89" s="26" t="s">
        <v>146</v>
      </c>
      <c r="B89" s="28">
        <v>1</v>
      </c>
      <c r="C89" s="25">
        <v>41</v>
      </c>
    </row>
    <row r="90" spans="1:3">
      <c r="A90" s="26" t="s">
        <v>147</v>
      </c>
      <c r="B90" s="28">
        <v>2</v>
      </c>
      <c r="C90" s="25">
        <v>419</v>
      </c>
    </row>
    <row r="91" spans="1:3">
      <c r="A91" s="26" t="s">
        <v>148</v>
      </c>
      <c r="B91" s="28">
        <v>1</v>
      </c>
      <c r="C91" s="25">
        <v>169</v>
      </c>
    </row>
    <row r="92" spans="1:3">
      <c r="A92" s="26" t="s">
        <v>149</v>
      </c>
      <c r="B92" s="28">
        <v>2</v>
      </c>
      <c r="C92" s="25">
        <v>190</v>
      </c>
    </row>
    <row r="93" spans="1:3">
      <c r="A93" s="26" t="s">
        <v>55</v>
      </c>
      <c r="B93" s="28">
        <v>82</v>
      </c>
      <c r="C93" s="25">
        <v>11175</v>
      </c>
    </row>
    <row r="94" spans="1:3">
      <c r="A94" s="26" t="s">
        <v>51</v>
      </c>
      <c r="B94" s="28">
        <v>8</v>
      </c>
      <c r="C94" s="25">
        <v>424</v>
      </c>
    </row>
    <row r="95" spans="1:3">
      <c r="A95" s="26" t="s">
        <v>46</v>
      </c>
      <c r="B95" s="28">
        <v>2</v>
      </c>
      <c r="C95" s="25">
        <v>774</v>
      </c>
    </row>
    <row r="96" spans="1:3">
      <c r="A96" s="26" t="s">
        <v>101</v>
      </c>
      <c r="B96" s="28">
        <v>1</v>
      </c>
      <c r="C96" s="25">
        <v>49</v>
      </c>
    </row>
    <row r="97" spans="1:3">
      <c r="A97" s="26" t="s">
        <v>60</v>
      </c>
      <c r="B97" s="28">
        <v>1</v>
      </c>
      <c r="C97" s="25">
        <v>20.5</v>
      </c>
    </row>
    <row r="98" spans="1:3">
      <c r="A98" s="26" t="s">
        <v>150</v>
      </c>
      <c r="B98" s="28">
        <v>4</v>
      </c>
      <c r="C98" s="25">
        <v>135</v>
      </c>
    </row>
    <row r="99" spans="1:3">
      <c r="A99" s="26" t="s">
        <v>151</v>
      </c>
      <c r="B99" s="28">
        <v>2</v>
      </c>
      <c r="C99" s="25">
        <v>198</v>
      </c>
    </row>
    <row r="100" spans="1:3">
      <c r="A100" s="26" t="s">
        <v>54</v>
      </c>
      <c r="B100" s="28">
        <v>2</v>
      </c>
      <c r="C100" s="25">
        <v>44</v>
      </c>
    </row>
    <row r="101" spans="1:3">
      <c r="A101" s="26" t="s">
        <v>102</v>
      </c>
      <c r="B101" s="28">
        <v>2</v>
      </c>
      <c r="C101" s="25">
        <v>47</v>
      </c>
    </row>
    <row r="102" spans="1:3">
      <c r="A102" s="26" t="s">
        <v>152</v>
      </c>
      <c r="B102" s="28">
        <v>2</v>
      </c>
      <c r="C102" s="25">
        <v>44</v>
      </c>
    </row>
    <row r="103" spans="1:3">
      <c r="A103" s="26" t="s">
        <v>53</v>
      </c>
      <c r="B103" s="28">
        <v>1</v>
      </c>
      <c r="C103" s="25">
        <v>38.9</v>
      </c>
    </row>
    <row r="104" spans="1:3">
      <c r="A104" s="26" t="s">
        <v>103</v>
      </c>
      <c r="B104" s="28">
        <v>20</v>
      </c>
      <c r="C104" s="25">
        <v>40</v>
      </c>
    </row>
    <row r="105" spans="1:3">
      <c r="A105" s="26" t="s">
        <v>104</v>
      </c>
      <c r="B105" s="28">
        <v>0.2</v>
      </c>
      <c r="C105" s="25">
        <v>6.6</v>
      </c>
    </row>
    <row r="106" spans="1:3">
      <c r="A106" s="26" t="s">
        <v>104</v>
      </c>
      <c r="B106" s="28">
        <v>7.2</v>
      </c>
      <c r="C106" s="25">
        <v>121.4</v>
      </c>
    </row>
    <row r="107" spans="1:3">
      <c r="A107" s="26" t="s">
        <v>105</v>
      </c>
      <c r="B107" s="28">
        <v>2</v>
      </c>
      <c r="C107" s="25">
        <v>140</v>
      </c>
    </row>
    <row r="108" spans="1:3">
      <c r="A108" s="26" t="s">
        <v>153</v>
      </c>
      <c r="B108" s="28">
        <v>2</v>
      </c>
      <c r="C108" s="25">
        <v>97</v>
      </c>
    </row>
    <row r="109" spans="1:3">
      <c r="A109" s="26" t="s">
        <v>106</v>
      </c>
      <c r="B109" s="28">
        <v>20</v>
      </c>
      <c r="C109" s="25">
        <v>6</v>
      </c>
    </row>
    <row r="110" spans="1:3">
      <c r="A110" s="26" t="s">
        <v>154</v>
      </c>
      <c r="B110" s="28">
        <v>2</v>
      </c>
      <c r="C110" s="25">
        <v>0.4</v>
      </c>
    </row>
    <row r="111" spans="1:3">
      <c r="A111" s="26" t="s">
        <v>47</v>
      </c>
      <c r="B111" s="28">
        <v>5</v>
      </c>
      <c r="C111" s="25">
        <v>82.5</v>
      </c>
    </row>
    <row r="112" spans="1:3">
      <c r="A112" s="26" t="s">
        <v>155</v>
      </c>
      <c r="B112" s="28">
        <v>2</v>
      </c>
      <c r="C112" s="25">
        <v>433.8</v>
      </c>
    </row>
    <row r="113" spans="1:3">
      <c r="A113" s="26" t="s">
        <v>107</v>
      </c>
      <c r="B113" s="28">
        <v>3</v>
      </c>
      <c r="C113" s="25">
        <v>155</v>
      </c>
    </row>
    <row r="114" spans="1:3">
      <c r="A114" s="26" t="s">
        <v>108</v>
      </c>
      <c r="B114" s="28">
        <v>50</v>
      </c>
      <c r="C114" s="25">
        <v>6900</v>
      </c>
    </row>
    <row r="115" spans="1:3">
      <c r="A115" s="26" t="s">
        <v>61</v>
      </c>
      <c r="B115" s="28">
        <v>2</v>
      </c>
      <c r="C115" s="25">
        <v>13</v>
      </c>
    </row>
    <row r="116" spans="1:3">
      <c r="A116" s="26" t="s">
        <v>109</v>
      </c>
      <c r="B116" s="28">
        <v>1</v>
      </c>
      <c r="C116" s="25">
        <v>8</v>
      </c>
    </row>
    <row r="117" spans="1:3">
      <c r="A117" s="26" t="s">
        <v>64</v>
      </c>
      <c r="B117" s="28">
        <v>2</v>
      </c>
      <c r="C117" s="25">
        <v>176</v>
      </c>
    </row>
    <row r="118" spans="1:3">
      <c r="A118" s="30" t="s">
        <v>48</v>
      </c>
      <c r="B118" s="28">
        <v>70</v>
      </c>
      <c r="C118" s="25">
        <v>33.5</v>
      </c>
    </row>
    <row r="119" spans="1:3">
      <c r="A119" s="30" t="s">
        <v>48</v>
      </c>
      <c r="B119" s="28">
        <v>20</v>
      </c>
      <c r="C119" s="25">
        <v>8</v>
      </c>
    </row>
    <row r="120" spans="1:3">
      <c r="A120" s="26" t="s">
        <v>48</v>
      </c>
      <c r="B120" s="28">
        <v>60</v>
      </c>
      <c r="C120" s="25">
        <v>301.02</v>
      </c>
    </row>
    <row r="121" spans="1:3">
      <c r="A121" s="26" t="s">
        <v>110</v>
      </c>
      <c r="B121" s="28">
        <v>62</v>
      </c>
      <c r="C121" s="25">
        <v>98.8</v>
      </c>
    </row>
    <row r="122" spans="1:3">
      <c r="A122" s="26" t="s">
        <v>156</v>
      </c>
      <c r="B122" s="28">
        <v>11</v>
      </c>
      <c r="C122" s="25">
        <v>5.97</v>
      </c>
    </row>
    <row r="123" spans="1:3">
      <c r="A123" s="26" t="s">
        <v>59</v>
      </c>
      <c r="B123" s="28">
        <v>6</v>
      </c>
      <c r="C123" s="25">
        <v>153</v>
      </c>
    </row>
    <row r="124" spans="1:3">
      <c r="A124" s="26" t="s">
        <v>157</v>
      </c>
      <c r="B124" s="28">
        <v>1</v>
      </c>
      <c r="C124" s="25">
        <v>875</v>
      </c>
    </row>
    <row r="125" spans="1:3">
      <c r="A125" s="26"/>
      <c r="B125" s="28">
        <f>G125+M125+S125+Y125+AE125+AK125+AQ125+AW125+BC125+BI125+BO125+BU125</f>
        <v>0</v>
      </c>
      <c r="C125" s="31">
        <f>SUM(C2:C124)</f>
        <v>60300.75</v>
      </c>
    </row>
  </sheetData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2021-03-10T12:57:40Z</dcterms:modified>
</cp:coreProperties>
</file>