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4" i="1"/>
  <c r="G4"/>
  <c r="H4"/>
  <c r="I4"/>
  <c r="J4"/>
  <c r="K4"/>
  <c r="L4"/>
  <c r="M4"/>
  <c r="N4"/>
  <c r="O4"/>
  <c r="P4"/>
  <c r="Q4"/>
  <c r="R4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Q6"/>
  <c r="P6"/>
  <c r="O6"/>
  <c r="M6"/>
  <c r="G6"/>
  <c r="F6"/>
  <c r="R6" s="1"/>
  <c r="Q5"/>
  <c r="P5"/>
  <c r="O5"/>
  <c r="M5"/>
  <c r="G5"/>
  <c r="F5"/>
  <c r="R5" s="1"/>
</calcChain>
</file>

<file path=xl/sharedStrings.xml><?xml version="1.0" encoding="utf-8"?>
<sst xmlns="http://schemas.openxmlformats.org/spreadsheetml/2006/main" count="37" uniqueCount="37">
  <si>
    <t>1021 Калинівський НВК</t>
  </si>
  <si>
    <t>КЕКВ 2111/заробітна плата</t>
  </si>
  <si>
    <t>КЕКВ 2120нарахування</t>
  </si>
  <si>
    <t>КЕКВ 2210 придбання</t>
  </si>
  <si>
    <t>КЕКВ 2220 медикаменти</t>
  </si>
  <si>
    <t>КЕКВ 2230 харчування</t>
  </si>
  <si>
    <t xml:space="preserve">КЕКВ2240 оплата послуг крім комун. </t>
  </si>
  <si>
    <t>КЕКВ 2250крмандіров.</t>
  </si>
  <si>
    <t>КЕКВ 2271теплопостачання</t>
  </si>
  <si>
    <t>КЕКВ 2272вода</t>
  </si>
  <si>
    <t>КЕКВ 2273електроенергія</t>
  </si>
  <si>
    <t>КЕКВ2274 газ</t>
  </si>
  <si>
    <t>КЕКВ 2275 Інші енергоносіі</t>
  </si>
  <si>
    <t>КЕКВ 2282 державні програми</t>
  </si>
  <si>
    <t>КЕКВ 2730 виплати населенню</t>
  </si>
  <si>
    <t>КЕКВ 2800 інші поточні видатки</t>
  </si>
  <si>
    <t>КЕКВ 3110придм довгост-го приз-ня</t>
  </si>
  <si>
    <t>КЕКВ 3120ка-льне будівн.придбання</t>
  </si>
  <si>
    <t>КЕКВ 3122 кап.буд.інших обєктів</t>
  </si>
  <si>
    <t>КЕКВ 3130 кап ремонт</t>
  </si>
  <si>
    <t>КЕКВ 3142</t>
  </si>
  <si>
    <t>КЕКВ 3310</t>
  </si>
  <si>
    <t>Місяці</t>
  </si>
  <si>
    <t>Всього по установі, грн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</si>
  <si>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</si>
  <si>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</si>
  <si>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</si>
  <si>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</si>
  <si>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</si>
  <si>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</si>
  <si>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</si>
  <si>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</si>
  <si>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</si>
  <si>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</si>
  <si>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</si>
  <si>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</si>
  <si>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Заклад освіти</t>
  </si>
</sst>
</file>

<file path=xl/styles.xml><?xml version="1.0" encoding="utf-8"?>
<styleSheet xmlns="http://schemas.openxmlformats.org/spreadsheetml/2006/main">
  <numFmts count="2">
    <numFmt numFmtId="164" formatCode="0_ ;[Red]\-0\ "/>
    <numFmt numFmtId="165" formatCode="0.00_ ;[Red]\-0.00\ "/>
  </numFmts>
  <fonts count="5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  <font>
      <b/>
      <sz val="9.5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2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165" fontId="0" fillId="0" borderId="1" xfId="0" applyNumberFormat="1" applyBorder="1"/>
    <xf numFmtId="165" fontId="3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25"/>
  <sheetViews>
    <sheetView tabSelected="1" workbookViewId="0">
      <selection activeCell="E3" sqref="E3"/>
    </sheetView>
  </sheetViews>
  <sheetFormatPr defaultRowHeight="15"/>
  <cols>
    <col min="6" max="6" width="10.85546875" customWidth="1"/>
    <col min="7" max="7" width="10.7109375" customWidth="1"/>
    <col min="8" max="8" width="10.5703125" customWidth="1"/>
    <col min="9" max="9" width="10.7109375" customWidth="1"/>
    <col min="10" max="10" width="10.5703125" customWidth="1"/>
    <col min="11" max="11" width="9.85546875" customWidth="1"/>
    <col min="12" max="12" width="10.28515625" customWidth="1"/>
    <col min="13" max="13" width="9.42578125" customWidth="1"/>
    <col min="16" max="16" width="10.28515625" customWidth="1"/>
    <col min="17" max="17" width="11.42578125" customWidth="1"/>
    <col min="18" max="18" width="12" customWidth="1"/>
  </cols>
  <sheetData>
    <row r="1" spans="2:18">
      <c r="F1" s="19" t="s">
        <v>22</v>
      </c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0" t="s">
        <v>23</v>
      </c>
    </row>
    <row r="2" spans="2:18" ht="25.5">
      <c r="C2" t="s">
        <v>36</v>
      </c>
      <c r="F2" s="15" t="s">
        <v>24</v>
      </c>
      <c r="G2" s="15" t="s">
        <v>25</v>
      </c>
      <c r="H2" s="15" t="s">
        <v>26</v>
      </c>
      <c r="I2" s="15" t="s">
        <v>27</v>
      </c>
      <c r="J2" s="15" t="s">
        <v>28</v>
      </c>
      <c r="K2" s="15" t="s">
        <v>29</v>
      </c>
      <c r="L2" s="15" t="s">
        <v>30</v>
      </c>
      <c r="M2" s="15" t="s">
        <v>31</v>
      </c>
      <c r="N2" s="15" t="s">
        <v>32</v>
      </c>
      <c r="O2" s="15" t="s">
        <v>33</v>
      </c>
      <c r="P2" s="15" t="s">
        <v>34</v>
      </c>
      <c r="Q2" s="15" t="s">
        <v>35</v>
      </c>
      <c r="R2" s="20"/>
    </row>
    <row r="3" spans="2:18">
      <c r="F3" s="16">
        <v>4</v>
      </c>
      <c r="G3" s="16">
        <v>5</v>
      </c>
      <c r="H3" s="16">
        <v>6</v>
      </c>
      <c r="I3" s="17">
        <v>7</v>
      </c>
      <c r="J3" s="16">
        <v>8</v>
      </c>
      <c r="K3" s="16">
        <v>9</v>
      </c>
      <c r="L3" s="16">
        <v>10</v>
      </c>
      <c r="M3" s="16">
        <v>11</v>
      </c>
      <c r="N3" s="16">
        <v>12</v>
      </c>
      <c r="O3" s="16">
        <v>13</v>
      </c>
      <c r="P3" s="16">
        <v>14</v>
      </c>
      <c r="Q3" s="16">
        <v>15</v>
      </c>
      <c r="R3" s="18">
        <v>16</v>
      </c>
    </row>
    <row r="4" spans="2:18">
      <c r="B4" s="1"/>
      <c r="C4" s="2" t="s">
        <v>0</v>
      </c>
      <c r="D4" s="3"/>
      <c r="E4" s="3"/>
      <c r="F4" s="4">
        <f>SUM(F5:F25)</f>
        <v>113995.5</v>
      </c>
      <c r="G4" s="4">
        <f t="shared" ref="G4:Q4" si="0">SUM(G5:G25)</f>
        <v>117857.98000000001</v>
      </c>
      <c r="H4" s="4">
        <f t="shared" si="0"/>
        <v>98340.400000000009</v>
      </c>
      <c r="I4" s="4">
        <f t="shared" si="0"/>
        <v>122307.27999999998</v>
      </c>
      <c r="J4" s="4">
        <f t="shared" si="0"/>
        <v>103024.60000000002</v>
      </c>
      <c r="K4" s="4">
        <f t="shared" si="0"/>
        <v>175539.00000000006</v>
      </c>
      <c r="L4" s="4">
        <f t="shared" si="0"/>
        <v>105527.09</v>
      </c>
      <c r="M4" s="4">
        <f t="shared" si="0"/>
        <v>79988.3</v>
      </c>
      <c r="N4" s="4">
        <f t="shared" si="0"/>
        <v>88851.709999999992</v>
      </c>
      <c r="O4" s="4">
        <f t="shared" si="0"/>
        <v>89661.33</v>
      </c>
      <c r="P4" s="4">
        <f t="shared" si="0"/>
        <v>109922.65000000001</v>
      </c>
      <c r="Q4" s="4">
        <f t="shared" si="0"/>
        <v>128390.51999999999</v>
      </c>
      <c r="R4" s="4">
        <f>SUM(F4:Q4)</f>
        <v>1333406.3599999999</v>
      </c>
    </row>
    <row r="5" spans="2:18">
      <c r="B5" s="5"/>
      <c r="C5" s="6" t="s">
        <v>1</v>
      </c>
      <c r="D5" s="7"/>
      <c r="E5" s="8"/>
      <c r="F5" s="9">
        <f>35872.72+57797.25</f>
        <v>93669.97</v>
      </c>
      <c r="G5" s="9">
        <f>57408.95+35872.72</f>
        <v>93281.67</v>
      </c>
      <c r="H5" s="9">
        <v>73456</v>
      </c>
      <c r="I5" s="9">
        <v>94479.87</v>
      </c>
      <c r="J5" s="10">
        <v>80097.950000000012</v>
      </c>
      <c r="K5" s="10">
        <v>134863.57000000004</v>
      </c>
      <c r="L5" s="9">
        <v>91520.75</v>
      </c>
      <c r="M5" s="11">
        <f>20596.28+42001.5</f>
        <v>62597.78</v>
      </c>
      <c r="N5" s="11">
        <v>63851.59</v>
      </c>
      <c r="O5" s="11">
        <f>21381.04+49345.55</f>
        <v>70726.59</v>
      </c>
      <c r="P5" s="11">
        <f>21381.04+58594.37</f>
        <v>79975.41</v>
      </c>
      <c r="Q5" s="11">
        <f>23166.03+67921.37</f>
        <v>91087.4</v>
      </c>
      <c r="R5" s="12">
        <f>SUM(F5:Q5)</f>
        <v>1029608.55</v>
      </c>
    </row>
    <row r="6" spans="2:18">
      <c r="B6" s="5"/>
      <c r="C6" s="6" t="s">
        <v>2</v>
      </c>
      <c r="D6" s="7"/>
      <c r="E6" s="8"/>
      <c r="F6" s="9">
        <f>7892+12433.53</f>
        <v>20325.53</v>
      </c>
      <c r="G6" s="9">
        <f>11738.37+7892</f>
        <v>19630.370000000003</v>
      </c>
      <c r="H6" s="9">
        <v>15360.06</v>
      </c>
      <c r="I6" s="9">
        <v>20436.929999999986</v>
      </c>
      <c r="J6" s="10">
        <v>17329.460000000003</v>
      </c>
      <c r="K6" s="10">
        <v>36840.230000000003</v>
      </c>
      <c r="L6" s="9">
        <v>12567.08</v>
      </c>
      <c r="M6" s="11">
        <f>4531.18+7610.76</f>
        <v>12141.94</v>
      </c>
      <c r="N6" s="11">
        <v>13884.25</v>
      </c>
      <c r="O6" s="11">
        <f>4703.83+9952.99</f>
        <v>14656.82</v>
      </c>
      <c r="P6" s="11">
        <f>4703.83+12905.39</f>
        <v>17609.22</v>
      </c>
      <c r="Q6" s="11">
        <f>5281.16+14363.25</f>
        <v>19644.41</v>
      </c>
      <c r="R6" s="12">
        <f t="shared" ref="R6:R25" si="1">SUM(F6:Q6)</f>
        <v>220426.3</v>
      </c>
    </row>
    <row r="7" spans="2:18">
      <c r="B7" s="5"/>
      <c r="C7" s="6" t="s">
        <v>3</v>
      </c>
      <c r="D7" s="7"/>
      <c r="E7" s="8"/>
      <c r="F7" s="13"/>
      <c r="G7" s="13">
        <v>2970</v>
      </c>
      <c r="H7" s="9"/>
      <c r="I7" s="9">
        <v>1048</v>
      </c>
      <c r="J7" s="11">
        <v>1050</v>
      </c>
      <c r="K7" s="11">
        <v>31.2</v>
      </c>
      <c r="L7" s="11">
        <v>13.44</v>
      </c>
      <c r="M7" s="11">
        <v>37.5</v>
      </c>
      <c r="N7" s="11">
        <v>7062.12</v>
      </c>
      <c r="O7" s="11"/>
      <c r="P7" s="11"/>
      <c r="Q7" s="11">
        <v>2283.5</v>
      </c>
      <c r="R7" s="12">
        <f t="shared" si="1"/>
        <v>14495.759999999998</v>
      </c>
    </row>
    <row r="8" spans="2:18">
      <c r="B8" s="5"/>
      <c r="C8" s="6" t="s">
        <v>4</v>
      </c>
      <c r="D8" s="7"/>
      <c r="E8" s="8"/>
      <c r="F8" s="13"/>
      <c r="G8" s="13"/>
      <c r="H8" s="9"/>
      <c r="I8" s="9"/>
      <c r="J8" s="11"/>
      <c r="K8" s="11"/>
      <c r="L8" s="11"/>
      <c r="M8" s="11"/>
      <c r="N8" s="11"/>
      <c r="O8" s="11"/>
      <c r="P8" s="11"/>
      <c r="Q8" s="11"/>
      <c r="R8" s="12">
        <f t="shared" si="1"/>
        <v>0</v>
      </c>
    </row>
    <row r="9" spans="2:18">
      <c r="B9" s="5"/>
      <c r="C9" s="6" t="s">
        <v>5</v>
      </c>
      <c r="D9" s="7"/>
      <c r="E9" s="8"/>
      <c r="F9" s="13"/>
      <c r="G9" s="13">
        <v>1301.32</v>
      </c>
      <c r="H9" s="9">
        <v>2143.19</v>
      </c>
      <c r="I9" s="9">
        <v>716.03</v>
      </c>
      <c r="J9" s="11">
        <v>1001.61</v>
      </c>
      <c r="K9" s="11">
        <v>1152.1600000000001</v>
      </c>
      <c r="L9" s="11"/>
      <c r="M9" s="11"/>
      <c r="N9" s="11">
        <v>1569.14</v>
      </c>
      <c r="O9" s="11">
        <v>1067.3699999999999</v>
      </c>
      <c r="P9" s="11">
        <v>307.45</v>
      </c>
      <c r="Q9" s="11">
        <v>1166.79</v>
      </c>
      <c r="R9" s="12">
        <f t="shared" si="1"/>
        <v>10425.060000000001</v>
      </c>
    </row>
    <row r="10" spans="2:18">
      <c r="B10" s="5"/>
      <c r="C10" s="6" t="s">
        <v>6</v>
      </c>
      <c r="D10" s="7"/>
      <c r="E10" s="8"/>
      <c r="F10" s="13"/>
      <c r="G10" s="13">
        <v>583.12</v>
      </c>
      <c r="H10" s="9">
        <v>4116.13</v>
      </c>
      <c r="I10" s="9">
        <v>524.62</v>
      </c>
      <c r="J10" s="11">
        <v>989.25</v>
      </c>
      <c r="K10" s="11">
        <v>340.92</v>
      </c>
      <c r="L10" s="11">
        <v>246.65</v>
      </c>
      <c r="M10" s="11">
        <v>5137.8</v>
      </c>
      <c r="N10" s="11">
        <v>1869.95</v>
      </c>
      <c r="O10" s="11">
        <v>1315.04</v>
      </c>
      <c r="P10" s="11">
        <v>2945.72</v>
      </c>
      <c r="Q10" s="11">
        <v>6215.25</v>
      </c>
      <c r="R10" s="12">
        <f t="shared" si="1"/>
        <v>24284.45</v>
      </c>
    </row>
    <row r="11" spans="2:18">
      <c r="B11" s="5"/>
      <c r="C11" s="6" t="s">
        <v>7</v>
      </c>
      <c r="D11" s="7"/>
      <c r="E11" s="8"/>
      <c r="F11" s="13"/>
      <c r="G11" s="13"/>
      <c r="H11" s="9"/>
      <c r="I11" s="9"/>
      <c r="J11" s="11"/>
      <c r="K11" s="11"/>
      <c r="L11" s="11"/>
      <c r="M11" s="11"/>
      <c r="N11" s="11"/>
      <c r="O11" s="11"/>
      <c r="P11" s="11"/>
      <c r="Q11" s="11"/>
      <c r="R11" s="12">
        <f t="shared" si="1"/>
        <v>0</v>
      </c>
    </row>
    <row r="12" spans="2:18">
      <c r="B12" s="5"/>
      <c r="C12" s="6" t="s">
        <v>8</v>
      </c>
      <c r="D12" s="7"/>
      <c r="E12" s="8"/>
      <c r="F12" s="13"/>
      <c r="G12" s="13"/>
      <c r="H12" s="9"/>
      <c r="I12" s="9"/>
      <c r="J12" s="11"/>
      <c r="K12" s="11"/>
      <c r="L12" s="11"/>
      <c r="M12" s="11"/>
      <c r="N12" s="11"/>
      <c r="O12" s="11"/>
      <c r="P12" s="11"/>
      <c r="Q12" s="11"/>
      <c r="R12" s="12">
        <f t="shared" si="1"/>
        <v>0</v>
      </c>
    </row>
    <row r="13" spans="2:18">
      <c r="B13" s="5"/>
      <c r="C13" s="6" t="s">
        <v>9</v>
      </c>
      <c r="D13" s="7"/>
      <c r="E13" s="8"/>
      <c r="F13" s="9"/>
      <c r="G13" s="9"/>
      <c r="H13" s="9"/>
      <c r="I13" s="9"/>
      <c r="J13" s="11"/>
      <c r="K13" s="11"/>
      <c r="L13" s="11"/>
      <c r="M13" s="11"/>
      <c r="N13" s="11"/>
      <c r="O13" s="11"/>
      <c r="P13" s="11"/>
      <c r="Q13" s="11"/>
      <c r="R13" s="12">
        <f t="shared" si="1"/>
        <v>0</v>
      </c>
    </row>
    <row r="14" spans="2:18">
      <c r="B14" s="5"/>
      <c r="C14" s="6" t="s">
        <v>10</v>
      </c>
      <c r="D14" s="7"/>
      <c r="E14" s="8"/>
      <c r="F14" s="9"/>
      <c r="G14" s="9">
        <v>91.5</v>
      </c>
      <c r="H14" s="9">
        <v>3265.02</v>
      </c>
      <c r="I14" s="9">
        <v>5101.83</v>
      </c>
      <c r="J14" s="11">
        <v>2556.33</v>
      </c>
      <c r="K14" s="11">
        <v>1156.43</v>
      </c>
      <c r="L14" s="11">
        <v>1179.17</v>
      </c>
      <c r="M14" s="11">
        <v>73.28</v>
      </c>
      <c r="N14" s="11">
        <v>414.66</v>
      </c>
      <c r="O14" s="11">
        <v>639.38</v>
      </c>
      <c r="P14" s="11">
        <v>3084.85</v>
      </c>
      <c r="Q14" s="11">
        <v>7993.17</v>
      </c>
      <c r="R14" s="12">
        <f t="shared" si="1"/>
        <v>25555.620000000003</v>
      </c>
    </row>
    <row r="15" spans="2:18">
      <c r="B15" s="5"/>
      <c r="C15" s="6" t="s">
        <v>11</v>
      </c>
      <c r="D15" s="7"/>
      <c r="E15" s="8"/>
      <c r="F15" s="9"/>
      <c r="G15" s="9"/>
      <c r="H15" s="9"/>
      <c r="I15" s="9"/>
      <c r="J15" s="12"/>
      <c r="K15" s="12"/>
      <c r="L15" s="11"/>
      <c r="M15" s="11"/>
      <c r="N15" s="11"/>
      <c r="O15" s="11"/>
      <c r="P15" s="11"/>
      <c r="Q15" s="11"/>
      <c r="R15" s="12">
        <f t="shared" si="1"/>
        <v>0</v>
      </c>
    </row>
    <row r="16" spans="2:18">
      <c r="B16" s="5"/>
      <c r="C16" s="6" t="s">
        <v>12</v>
      </c>
      <c r="D16" s="7"/>
      <c r="E16" s="8"/>
      <c r="F16" s="9"/>
      <c r="G16" s="9"/>
      <c r="H16" s="9"/>
      <c r="I16" s="9"/>
      <c r="J16" s="12"/>
      <c r="K16" s="12"/>
      <c r="L16" s="11"/>
      <c r="M16" s="11"/>
      <c r="N16" s="11"/>
      <c r="O16" s="11"/>
      <c r="P16" s="11">
        <v>6000</v>
      </c>
      <c r="Q16" s="11"/>
      <c r="R16" s="12">
        <f t="shared" si="1"/>
        <v>6000</v>
      </c>
    </row>
    <row r="17" spans="2:18">
      <c r="B17" s="5"/>
      <c r="C17" s="6" t="s">
        <v>13</v>
      </c>
      <c r="D17" s="7"/>
      <c r="E17" s="8"/>
      <c r="F17" s="9"/>
      <c r="G17" s="9"/>
      <c r="H17" s="9"/>
      <c r="I17" s="9"/>
      <c r="J17" s="12"/>
      <c r="K17" s="11">
        <v>1154.49</v>
      </c>
      <c r="L17" s="11"/>
      <c r="M17" s="11"/>
      <c r="N17" s="11">
        <v>200</v>
      </c>
      <c r="O17" s="11">
        <v>1256.1300000000001</v>
      </c>
      <c r="P17" s="11"/>
      <c r="Q17" s="9"/>
      <c r="R17" s="12">
        <f t="shared" si="1"/>
        <v>2610.62</v>
      </c>
    </row>
    <row r="18" spans="2:18">
      <c r="B18" s="5"/>
      <c r="C18" s="6" t="s">
        <v>14</v>
      </c>
      <c r="D18" s="7"/>
      <c r="E18" s="8"/>
      <c r="F18" s="9"/>
      <c r="G18" s="9"/>
      <c r="H18" s="9"/>
      <c r="I18" s="9"/>
      <c r="J18" s="12"/>
      <c r="K18" s="12"/>
      <c r="L18" s="11"/>
      <c r="M18" s="11"/>
      <c r="N18" s="11"/>
      <c r="O18" s="11"/>
      <c r="P18" s="11"/>
      <c r="Q18" s="11"/>
      <c r="R18" s="12">
        <f t="shared" si="1"/>
        <v>0</v>
      </c>
    </row>
    <row r="19" spans="2:18">
      <c r="B19" s="5"/>
      <c r="C19" s="6" t="s">
        <v>15</v>
      </c>
      <c r="D19" s="7"/>
      <c r="E19" s="8"/>
      <c r="F19" s="9"/>
      <c r="G19" s="9"/>
      <c r="H19" s="9"/>
      <c r="I19" s="9"/>
      <c r="J19" s="12"/>
      <c r="K19" s="12"/>
      <c r="L19" s="11"/>
      <c r="M19" s="11"/>
      <c r="N19" s="11"/>
      <c r="O19" s="11"/>
      <c r="P19" s="11"/>
      <c r="Q19" s="11"/>
      <c r="R19" s="12">
        <f t="shared" si="1"/>
        <v>0</v>
      </c>
    </row>
    <row r="20" spans="2:18">
      <c r="B20" s="5"/>
      <c r="C20" s="6" t="s">
        <v>16</v>
      </c>
      <c r="D20" s="7"/>
      <c r="E20" s="8"/>
      <c r="F20" s="9"/>
      <c r="G20" s="9"/>
      <c r="H20" s="9"/>
      <c r="I20" s="9"/>
      <c r="J20" s="12"/>
      <c r="K20" s="12"/>
      <c r="L20" s="11"/>
      <c r="M20" s="11"/>
      <c r="N20" s="14"/>
      <c r="O20" s="11"/>
      <c r="P20" s="11"/>
      <c r="Q20" s="11"/>
      <c r="R20" s="12">
        <f t="shared" si="1"/>
        <v>0</v>
      </c>
    </row>
    <row r="21" spans="2:18">
      <c r="B21" s="5"/>
      <c r="C21" s="6" t="s">
        <v>17</v>
      </c>
      <c r="D21" s="7"/>
      <c r="E21" s="8"/>
      <c r="F21" s="9"/>
      <c r="G21" s="9"/>
      <c r="H21" s="9"/>
      <c r="I21" s="9"/>
      <c r="J21" s="12"/>
      <c r="K21" s="12"/>
      <c r="L21" s="11"/>
      <c r="M21" s="11"/>
      <c r="N21" s="14"/>
      <c r="O21" s="11"/>
      <c r="P21" s="11"/>
      <c r="Q21" s="11"/>
      <c r="R21" s="12">
        <f t="shared" si="1"/>
        <v>0</v>
      </c>
    </row>
    <row r="22" spans="2:18">
      <c r="B22" s="5"/>
      <c r="C22" s="6" t="s">
        <v>18</v>
      </c>
      <c r="D22" s="7"/>
      <c r="E22" s="8"/>
      <c r="F22" s="9"/>
      <c r="G22" s="9"/>
      <c r="H22" s="9"/>
      <c r="I22" s="9"/>
      <c r="J22" s="12"/>
      <c r="K22" s="12"/>
      <c r="L22" s="11"/>
      <c r="M22" s="11"/>
      <c r="N22" s="11"/>
      <c r="O22" s="11"/>
      <c r="P22" s="11"/>
      <c r="Q22" s="11"/>
      <c r="R22" s="12">
        <f t="shared" si="1"/>
        <v>0</v>
      </c>
    </row>
    <row r="23" spans="2:18">
      <c r="B23" s="5"/>
      <c r="C23" s="6" t="s">
        <v>19</v>
      </c>
      <c r="D23" s="7"/>
      <c r="E23" s="8"/>
      <c r="F23" s="9"/>
      <c r="G23" s="9"/>
      <c r="H23" s="9"/>
      <c r="I23" s="9"/>
      <c r="J23" s="12"/>
      <c r="K23" s="12"/>
      <c r="L23" s="11"/>
      <c r="M23" s="11"/>
      <c r="N23" s="11"/>
      <c r="O23" s="11"/>
      <c r="P23" s="11"/>
      <c r="Q23" s="11"/>
      <c r="R23" s="12">
        <f t="shared" si="1"/>
        <v>0</v>
      </c>
    </row>
    <row r="24" spans="2:18">
      <c r="B24" s="5"/>
      <c r="C24" s="6" t="s">
        <v>20</v>
      </c>
      <c r="D24" s="7"/>
      <c r="E24" s="8"/>
      <c r="F24" s="9"/>
      <c r="G24" s="9"/>
      <c r="H24" s="9"/>
      <c r="I24" s="9"/>
      <c r="J24" s="12"/>
      <c r="K24" s="12"/>
      <c r="L24" s="11"/>
      <c r="M24" s="11"/>
      <c r="N24" s="11"/>
      <c r="O24" s="11"/>
      <c r="P24" s="11"/>
      <c r="Q24" s="11"/>
      <c r="R24" s="12">
        <f t="shared" si="1"/>
        <v>0</v>
      </c>
    </row>
    <row r="25" spans="2:18">
      <c r="B25" s="5"/>
      <c r="C25" s="6" t="s">
        <v>21</v>
      </c>
      <c r="D25" s="7"/>
      <c r="E25" s="8"/>
      <c r="F25" s="9"/>
      <c r="G25" s="9"/>
      <c r="H25" s="9"/>
      <c r="I25" s="9"/>
      <c r="J25" s="12"/>
      <c r="K25" s="12"/>
      <c r="L25" s="12"/>
      <c r="M25" s="12"/>
      <c r="N25" s="12"/>
      <c r="O25" s="12"/>
      <c r="P25" s="12"/>
      <c r="Q25" s="12"/>
      <c r="R25" s="12">
        <f t="shared" si="1"/>
        <v>0</v>
      </c>
    </row>
  </sheetData>
  <mergeCells count="2">
    <mergeCell ref="F1:Q1"/>
    <mergeCell ref="R1:R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2022-02-14T15:04:34Z</dcterms:modified>
</cp:coreProperties>
</file>