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гриш" sheetId="1" r:id="rId1"/>
  </sheets>
  <definedNames>
    <definedName name="_1Excel_BuiltIn_Print_Area_3_1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5">#REF!</definedName>
    <definedName name="Excel_BuiltIn_Print_Titles_6">#REF!</definedName>
    <definedName name="_xlnm.Print_Titles" localSheetId="0">гриш!$34:$36</definedName>
    <definedName name="_xlnm.Print_Area" localSheetId="0">гриш!$A$1:$E$117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/>
  <c r="D39"/>
  <c r="D47"/>
  <c r="C52"/>
  <c r="C58"/>
  <c r="C53"/>
  <c r="E82"/>
  <c r="C82"/>
  <c r="D53"/>
  <c r="E106" l="1"/>
  <c r="C106"/>
  <c r="E101"/>
  <c r="C101"/>
  <c r="E97"/>
  <c r="E95" s="1"/>
  <c r="D95"/>
  <c r="C95"/>
  <c r="E94"/>
  <c r="E92" s="1"/>
  <c r="D92"/>
  <c r="C92"/>
  <c r="C88" s="1"/>
  <c r="C87" s="1"/>
  <c r="E90"/>
  <c r="C90"/>
  <c r="E89"/>
  <c r="D88"/>
  <c r="D87" s="1"/>
  <c r="E47" s="1"/>
  <c r="E86"/>
  <c r="E85"/>
  <c r="E84"/>
  <c r="E83"/>
  <c r="E80"/>
  <c r="E79"/>
  <c r="E74"/>
  <c r="E73"/>
  <c r="C72"/>
  <c r="E71"/>
  <c r="E70"/>
  <c r="E69"/>
  <c r="E68"/>
  <c r="E67"/>
  <c r="E66"/>
  <c r="C65"/>
  <c r="E64"/>
  <c r="E63"/>
  <c r="E62"/>
  <c r="E61"/>
  <c r="E60"/>
  <c r="E59"/>
  <c r="D58"/>
  <c r="E57"/>
  <c r="E55"/>
  <c r="E54" s="1"/>
  <c r="C54"/>
  <c r="E46"/>
  <c r="E45"/>
  <c r="E44"/>
  <c r="E43"/>
  <c r="D43"/>
  <c r="D42"/>
  <c r="E42" s="1"/>
  <c r="D41"/>
  <c r="E41" s="1"/>
  <c r="E53" l="1"/>
  <c r="E58"/>
  <c r="E72"/>
  <c r="E65"/>
  <c r="E87"/>
  <c r="D40"/>
  <c r="E39" s="1"/>
  <c r="D52"/>
  <c r="D51" s="1"/>
  <c r="E88"/>
  <c r="C51" l="1"/>
  <c r="C38" s="1"/>
  <c r="C37" s="1"/>
  <c r="E40"/>
  <c r="E52" l="1"/>
  <c r="E51"/>
  <c r="E37"/>
  <c r="E38"/>
</calcChain>
</file>

<file path=xl/sharedStrings.xml><?xml version="1.0" encoding="utf-8"?>
<sst xmlns="http://schemas.openxmlformats.org/spreadsheetml/2006/main" count="133" uniqueCount="118">
  <si>
    <r>
      <t xml:space="preserve">
</t>
    </r>
    <r>
      <rPr>
        <sz val="9"/>
        <rFont val="Times New Roman"/>
        <family val="1"/>
        <charset val="204"/>
      </rPr>
      <t>Наказ Міністерства фінансів України 
28.01.2002 №57</t>
    </r>
  </si>
  <si>
    <t>(у редакції наказу Міністерства фінансів</t>
  </si>
  <si>
    <t>України від 29.12.2004 № 845 )</t>
  </si>
  <si>
    <t>ЗАТВЕРДЖЕНО</t>
  </si>
  <si>
    <t>Наказ Міністерства фінансів України</t>
  </si>
  <si>
    <t>28.01.2002 № 57</t>
  </si>
  <si>
    <t>(у редакціїї наказу Міністерства фінансів України</t>
  </si>
  <si>
    <t>від 04.12.2015 № 1118)</t>
  </si>
  <si>
    <r>
      <t>Затверджений у сумі</t>
    </r>
    <r>
      <rPr>
        <b/>
        <sz val="12"/>
        <rFont val="Times New Roman"/>
        <family val="1"/>
        <charset val="204"/>
      </rPr>
      <t xml:space="preserve"> </t>
    </r>
  </si>
  <si>
    <t xml:space="preserve"> (сума цифрами і літерами)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</si>
  <si>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</si>
  <si>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</si>
  <si>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</si>
  <si>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</si>
  <si>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М.П.</t>
  </si>
  <si>
    <t>_______________________________________</t>
  </si>
  <si>
    <t>(індивідуальний, зведений)</t>
  </si>
  <si>
    <t>(код за ЄДРПОУ та найменування бюджетної установи )</t>
  </si>
  <si>
    <t>м. Ромни Сумської області</t>
  </si>
  <si>
    <t>(найменування міста, району, області )</t>
  </si>
  <si>
    <r>
      <t xml:space="preserve">Вид бюджету   </t>
    </r>
    <r>
      <rPr>
        <b/>
        <sz val="11"/>
        <rFont val="Times New Roman"/>
        <family val="1"/>
        <charset val="204"/>
      </rPr>
      <t>районний</t>
    </r>
  </si>
  <si>
    <t xml:space="preserve">код та назва програмної класифікації видатків та кредитування державного бюджету      </t>
  </si>
  <si>
    <t>(грн.)</t>
  </si>
  <si>
    <t>Показники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</si>
  <si>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</si>
  <si>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</si>
  <si>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</si>
  <si>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</si>
  <si>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</si>
  <si>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</si>
  <si>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</si>
  <si>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</si>
  <si>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</si>
  <si>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          - надходження від плати за послуги, що надаються бюджетними установами згідно із законодавством</t>
  </si>
  <si>
    <t>Плати за послуги,що надаються бюджетними установами згідно із функціональними повноваженнями</t>
  </si>
  <si>
    <t>плата за оренду майна</t>
  </si>
  <si>
    <t>кошти,що отримуються бюджетними установами від реалізації майна</t>
  </si>
  <si>
    <t>(розписати за підгрупами)</t>
  </si>
  <si>
    <t xml:space="preserve">         - інші джерела власних надходжень бюджетних установ</t>
  </si>
  <si>
    <r>
      <t xml:space="preserve">            </t>
    </r>
    <r>
      <rPr>
        <sz val="10"/>
        <rFont val="Times New Roman"/>
        <family val="1"/>
        <charset val="204"/>
      </rPr>
      <t>- інші надходження , у т.ч.</t>
    </r>
  </si>
  <si>
    <t xml:space="preserve">   - інші доходи ( розписати за кодами класифікації доходів )</t>
  </si>
  <si>
    <t xml:space="preserve">   - фінансування (розписати за кодами класифікації фінансування за типом боргового зобов’язання)</t>
  </si>
  <si>
    <t xml:space="preserve">     - повернення кредитів до бюджету (розписати за кодами програмної класифікації видатків та кредитування, класифікації кредитування)</t>
  </si>
  <si>
    <t>ВИДАТКИ ТА НАДАННЯ КРЕДИТІВ -усього</t>
  </si>
  <si>
    <t xml:space="preserve"> Поточні видатки</t>
  </si>
  <si>
    <t xml:space="preserve">Оплата праці  </t>
  </si>
  <si>
    <t xml:space="preserve">Заробітна плата 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</si>
  <si>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</si>
  <si>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</si>
  <si>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</si>
  <si>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 xml:space="preserve">         Предмети, матеріали, обладнання та інвентар</t>
  </si>
  <si>
    <t xml:space="preserve">         Медикаменти та перев’язувальні матеріали</t>
  </si>
  <si>
    <t xml:space="preserve">         Продукти харчування</t>
  </si>
  <si>
    <t xml:space="preserve">         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</si>
  <si>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</si>
  <si>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</si>
  <si>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</si>
  <si>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</si>
  <si>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</si>
  <si>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</si>
  <si>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</si>
  <si>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</si>
  <si>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</si>
  <si>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 ) програм</t>
  </si>
  <si>
    <t>Окремі заходи 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</si>
  <si>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</si>
  <si>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</si>
  <si>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</si>
  <si>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</si>
  <si>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</si>
  <si>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</si>
  <si>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урядам іноземних держав та міжнародним організаціям</t>
  </si>
  <si>
    <t>Соціальне забезпечення</t>
  </si>
  <si>
    <t xml:space="preserve">         Виплата пенсій і допомоги</t>
  </si>
  <si>
    <t xml:space="preserve">         Стипендії</t>
  </si>
  <si>
    <t xml:space="preserve">         Інші виплати населенню</t>
  </si>
  <si>
    <t>Інші поточні видатки</t>
  </si>
  <si>
    <t xml:space="preserve">       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</si>
  <si>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</si>
  <si>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</si>
  <si>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</si>
  <si>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Капітальне  будівництво (придбання) житла</t>
  </si>
  <si>
    <t xml:space="preserve">Капітальний ремонт </t>
  </si>
  <si>
    <t xml:space="preserve">       Капітальний ремонт  житлового фонду (приміщень)</t>
  </si>
  <si>
    <t xml:space="preserve">       Капітальний ремонт  інших об’єктів</t>
  </si>
  <si>
    <t>Реконструкція та реставрація</t>
  </si>
  <si>
    <t xml:space="preserve">       Реконструкція житлового фонду</t>
  </si>
  <si>
    <t xml:space="preserve">       Реконструкція  та реставрація інших об’єктів</t>
  </si>
  <si>
    <t xml:space="preserve">       Реставрація пам’яток культури, історії та архітектури</t>
  </si>
  <si>
    <t>Створення державних запасів і резервів</t>
  </si>
  <si>
    <t xml:space="preserve">Придбання землі та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</si>
  <si>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</si>
  <si>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</si>
  <si>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</si>
  <si>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</si>
  <si>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</si>
  <si>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</si>
  <si>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</si>
  <si>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</si>
  <si>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</si>
  <si>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</si>
  <si>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</si>
  <si>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Директор</t>
  </si>
  <si>
    <t>Головний бухгалтер</t>
  </si>
  <si>
    <t xml:space="preserve">                                                                          (число, місяць, рік)</t>
  </si>
  <si>
    <t>Оплата праці і нарахування на заробітну плату</t>
  </si>
  <si>
    <t xml:space="preserve">         Оплата інших енергоносіїв та інших комунальних послуг</t>
  </si>
  <si>
    <t xml:space="preserve"> Гришинський НВК: загальноосвітня школа І_ІІ ступенів - дошкільний навчально заклад</t>
  </si>
  <si>
    <r>
      <t xml:space="preserve">код та назва відомчої класифікації видатків та кредитування   </t>
    </r>
    <r>
      <rPr>
        <b/>
        <sz val="11"/>
        <rFont val="Times New Roman"/>
        <family val="1"/>
        <charset val="204"/>
      </rPr>
      <t xml:space="preserve"> 06 Орган освіти і науки</t>
    </r>
  </si>
  <si>
    <t>Начальник відділу освіти Роменської РДА</t>
  </si>
  <si>
    <t>Кошторис на  2020 рік</t>
  </si>
  <si>
    <t>02147813 Відділ освіти Роменської РДА Сумської області</t>
  </si>
  <si>
    <r>
      <rPr>
        <sz val="11"/>
        <rFont val="Times New Roman"/>
        <family val="1"/>
        <charset val="204"/>
      </rPr>
      <t>(код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 які не застосовують програмно-цільового методу)</t>
    </r>
    <r>
      <rPr>
        <b/>
        <sz val="11"/>
        <rFont val="Times New Roman"/>
        <family val="1"/>
        <charset val="204"/>
      </rPr>
      <t>*</t>
    </r>
    <r>
      <rPr>
        <b/>
        <i/>
        <sz val="11"/>
        <rFont val="Times New Roman"/>
        <family val="1"/>
        <charset val="204"/>
      </rPr>
      <t>_0611020 Надання загальної середньої освіти  закладами загальної середньої освіти (у тому числі з дошкільними підрозділами (відділеннями, групами))</t>
    </r>
  </si>
  <si>
    <t>Олена ШАПОВАЛОВА</t>
  </si>
  <si>
    <t>Олег КАРТАВИЙ</t>
  </si>
  <si>
    <t>Світлана ГДОВСЬКА</t>
  </si>
  <si>
    <t xml:space="preserve">(4572780,00 грн) </t>
  </si>
  <si>
    <t>Чотири мільйони п'ятсот сімдесят дві тисячі сімсот вісімдесят грн.00 коп.)</t>
  </si>
</sst>
</file>

<file path=xl/styles.xml><?xml version="1.0" encoding="utf-8"?>
<styleSheet xmlns="http://schemas.openxmlformats.org/spreadsheetml/2006/main">
  <fonts count="29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8"/>
      <name val="Times New Roman"/>
      <family val="1"/>
      <charset val="204"/>
    </font>
    <font>
      <sz val="7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Times New Roman CYR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Lucida Sans Unicode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Arial"/>
      <family val="2"/>
      <charset val="204"/>
    </font>
    <font>
      <i/>
      <sz val="11"/>
      <name val="Times New Roman"/>
      <family val="1"/>
      <charset val="204"/>
    </font>
    <font>
      <i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0" xfId="1" applyFont="1" applyBorder="1" applyAlignment="1"/>
    <xf numFmtId="0" fontId="4" fillId="0" borderId="0" xfId="1" applyFont="1" applyAlignment="1"/>
    <xf numFmtId="0" fontId="8" fillId="0" borderId="0" xfId="1" applyFont="1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center"/>
    </xf>
    <xf numFmtId="0" fontId="3" fillId="0" borderId="0" xfId="1" applyFont="1" applyAlignment="1" applyProtection="1">
      <protection locked="0"/>
    </xf>
    <xf numFmtId="0" fontId="3" fillId="0" borderId="0" xfId="1" applyFont="1" applyBorder="1" applyAlignment="1"/>
    <xf numFmtId="0" fontId="3" fillId="0" borderId="0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Alignment="1" applyProtection="1">
      <alignment horizontal="center" vertical="top"/>
      <protection locked="0"/>
    </xf>
    <xf numFmtId="14" fontId="10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protection locked="0"/>
    </xf>
    <xf numFmtId="0" fontId="3" fillId="0" borderId="0" xfId="1" applyFont="1" applyFill="1" applyBorder="1"/>
    <xf numFmtId="0" fontId="3" fillId="0" borderId="0" xfId="1" applyFont="1" applyFill="1"/>
    <xf numFmtId="0" fontId="14" fillId="0" borderId="0" xfId="1" applyFont="1" applyFill="1" applyBorder="1" applyAlignment="1"/>
    <xf numFmtId="0" fontId="14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left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/>
    <xf numFmtId="0" fontId="5" fillId="0" borderId="0" xfId="1" applyFont="1" applyFill="1" applyBorder="1"/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>
      <alignment horizontal="center" vertical="top"/>
    </xf>
    <xf numFmtId="0" fontId="17" fillId="0" borderId="4" xfId="1" applyFont="1" applyFill="1" applyBorder="1" applyAlignment="1" applyProtection="1">
      <alignment horizontal="center" wrapText="1"/>
      <protection locked="0"/>
    </xf>
    <xf numFmtId="0" fontId="18" fillId="0" borderId="4" xfId="1" applyFont="1" applyFill="1" applyBorder="1" applyProtection="1">
      <protection locked="0"/>
    </xf>
    <xf numFmtId="0" fontId="5" fillId="0" borderId="4" xfId="1" applyFont="1" applyFill="1" applyBorder="1" applyAlignment="1" applyProtection="1">
      <alignment wrapText="1"/>
      <protection locked="0"/>
    </xf>
    <xf numFmtId="0" fontId="19" fillId="0" borderId="4" xfId="1" applyFont="1" applyFill="1" applyBorder="1" applyProtection="1">
      <protection locked="0"/>
    </xf>
    <xf numFmtId="0" fontId="19" fillId="0" borderId="4" xfId="1" applyFont="1" applyFill="1" applyBorder="1" applyAlignment="1" applyProtection="1">
      <alignment horizontal="center" vertical="top"/>
      <protection locked="0"/>
    </xf>
    <xf numFmtId="0" fontId="19" fillId="0" borderId="4" xfId="1" applyFont="1" applyFill="1" applyBorder="1" applyAlignment="1" applyProtection="1">
      <alignment vertical="top"/>
      <protection locked="0"/>
    </xf>
    <xf numFmtId="0" fontId="19" fillId="0" borderId="4" xfId="1" applyFont="1" applyFill="1" applyBorder="1" applyAlignment="1" applyProtection="1">
      <protection locked="0"/>
    </xf>
    <xf numFmtId="0" fontId="20" fillId="0" borderId="4" xfId="1" applyFont="1" applyFill="1" applyBorder="1" applyAlignment="1" applyProtection="1">
      <alignment wrapText="1"/>
      <protection locked="0"/>
    </xf>
    <xf numFmtId="0" fontId="18" fillId="0" borderId="4" xfId="1" applyFont="1" applyFill="1" applyBorder="1" applyAlignment="1" applyProtection="1">
      <protection locked="0"/>
    </xf>
    <xf numFmtId="0" fontId="2" fillId="0" borderId="4" xfId="1" applyFont="1" applyFill="1" applyBorder="1" applyAlignment="1" applyProtection="1">
      <alignment horizontal="center" wrapText="1"/>
      <protection locked="0"/>
    </xf>
    <xf numFmtId="0" fontId="17" fillId="0" borderId="4" xfId="1" applyFont="1" applyFill="1" applyBorder="1" applyAlignment="1" applyProtection="1">
      <alignment horizontal="center" vertical="top"/>
      <protection locked="0"/>
    </xf>
    <xf numFmtId="0" fontId="21" fillId="0" borderId="4" xfId="1" applyFont="1" applyFill="1" applyBorder="1" applyAlignment="1" applyProtection="1">
      <alignment wrapText="1"/>
      <protection locked="0"/>
    </xf>
    <xf numFmtId="0" fontId="22" fillId="0" borderId="4" xfId="1" applyFont="1" applyFill="1" applyBorder="1" applyAlignment="1" applyProtection="1">
      <alignment horizontal="center" vertical="top"/>
      <protection locked="0"/>
    </xf>
    <xf numFmtId="0" fontId="23" fillId="0" borderId="4" xfId="1" applyFont="1" applyFill="1" applyBorder="1" applyProtection="1">
      <protection locked="0"/>
    </xf>
    <xf numFmtId="0" fontId="23" fillId="0" borderId="4" xfId="1" applyFont="1" applyFill="1" applyBorder="1" applyAlignment="1" applyProtection="1">
      <protection locked="0"/>
    </xf>
    <xf numFmtId="0" fontId="24" fillId="0" borderId="0" xfId="1" applyFont="1" applyFill="1" applyBorder="1"/>
    <xf numFmtId="0" fontId="24" fillId="0" borderId="0" xfId="1" applyFont="1" applyFill="1"/>
    <xf numFmtId="0" fontId="25" fillId="0" borderId="4" xfId="1" applyFont="1" applyFill="1" applyBorder="1" applyProtection="1">
      <protection locked="0"/>
    </xf>
    <xf numFmtId="0" fontId="25" fillId="0" borderId="4" xfId="1" applyFont="1" applyFill="1" applyBorder="1" applyAlignment="1" applyProtection="1">
      <protection locked="0"/>
    </xf>
    <xf numFmtId="0" fontId="2" fillId="0" borderId="0" xfId="1" applyFont="1" applyFill="1" applyBorder="1"/>
    <xf numFmtId="0" fontId="2" fillId="0" borderId="0" xfId="1" applyFont="1" applyFill="1"/>
    <xf numFmtId="0" fontId="22" fillId="0" borderId="4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24" fillId="0" borderId="4" xfId="1" applyFont="1" applyFill="1" applyBorder="1" applyAlignment="1" applyProtection="1">
      <alignment horizontal="center" vertical="top"/>
      <protection locked="0"/>
    </xf>
    <xf numFmtId="0" fontId="21" fillId="0" borderId="4" xfId="1" applyFont="1" applyFill="1" applyBorder="1" applyAlignment="1" applyProtection="1">
      <alignment vertical="top" wrapText="1"/>
      <protection locked="0"/>
    </xf>
    <xf numFmtId="0" fontId="21" fillId="0" borderId="4" xfId="1" applyFont="1" applyFill="1" applyBorder="1" applyAlignment="1" applyProtection="1">
      <alignment horizontal="center" vertical="top"/>
      <protection locked="0"/>
    </xf>
    <xf numFmtId="0" fontId="17" fillId="0" borderId="4" xfId="1" applyFont="1" applyFill="1" applyBorder="1" applyAlignment="1" applyProtection="1">
      <alignment wrapText="1"/>
      <protection locked="0"/>
    </xf>
    <xf numFmtId="0" fontId="22" fillId="0" borderId="4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>
      <alignment horizontal="center"/>
    </xf>
    <xf numFmtId="0" fontId="22" fillId="0" borderId="4" xfId="1" applyFont="1" applyFill="1" applyBorder="1" applyAlignment="1" applyProtection="1">
      <alignment wrapText="1"/>
      <protection locked="0"/>
    </xf>
    <xf numFmtId="0" fontId="21" fillId="0" borderId="4" xfId="1" applyFont="1" applyFill="1" applyBorder="1" applyAlignment="1" applyProtection="1">
      <alignment horizontal="left" vertical="top" wrapText="1"/>
      <protection locked="0"/>
    </xf>
    <xf numFmtId="0" fontId="5" fillId="0" borderId="4" xfId="1" applyFont="1" applyFill="1" applyBorder="1" applyAlignment="1" applyProtection="1">
      <alignment vertical="top" wrapText="1"/>
      <protection locked="0"/>
    </xf>
    <xf numFmtId="0" fontId="26" fillId="0" borderId="4" xfId="1" applyFont="1" applyFill="1" applyBorder="1" applyProtection="1">
      <protection locked="0"/>
    </xf>
    <xf numFmtId="0" fontId="26" fillId="0" borderId="4" xfId="1" applyFont="1" applyFill="1" applyBorder="1" applyAlignment="1" applyProtection="1">
      <protection locked="0"/>
    </xf>
    <xf numFmtId="0" fontId="27" fillId="0" borderId="0" xfId="1" applyFont="1" applyFill="1" applyBorder="1"/>
    <xf numFmtId="0" fontId="27" fillId="0" borderId="0" xfId="1" applyFont="1" applyFill="1"/>
    <xf numFmtId="0" fontId="5" fillId="0" borderId="4" xfId="1" applyFont="1" applyFill="1" applyBorder="1" applyAlignment="1" applyProtection="1">
      <alignment horizontal="left" vertical="top" wrapText="1"/>
      <protection locked="0"/>
    </xf>
    <xf numFmtId="0" fontId="5" fillId="0" borderId="4" xfId="1" applyFont="1" applyBorder="1" applyAlignment="1" applyProtection="1">
      <alignment horizontal="center" wrapText="1"/>
      <protection locked="0"/>
    </xf>
    <xf numFmtId="0" fontId="18" fillId="0" borderId="4" xfId="1" applyFont="1" applyFill="1" applyBorder="1" applyAlignment="1" applyProtection="1">
      <alignment horizontal="center" wrapText="1"/>
      <protection locked="0"/>
    </xf>
    <xf numFmtId="0" fontId="5" fillId="0" borderId="4" xfId="1" applyFont="1" applyFill="1" applyBorder="1" applyAlignment="1" applyProtection="1">
      <protection locked="0"/>
    </xf>
    <xf numFmtId="0" fontId="19" fillId="0" borderId="4" xfId="1" applyFont="1" applyFill="1" applyBorder="1" applyAlignment="1" applyProtection="1">
      <alignment horizontal="center" wrapText="1"/>
      <protection locked="0"/>
    </xf>
    <xf numFmtId="0" fontId="19" fillId="0" borderId="4" xfId="1" applyFont="1" applyFill="1" applyBorder="1" applyAlignment="1" applyProtection="1">
      <alignment wrapText="1"/>
      <protection locked="0"/>
    </xf>
    <xf numFmtId="0" fontId="17" fillId="0" borderId="5" xfId="1" applyFont="1" applyFill="1" applyBorder="1" applyAlignment="1" applyProtection="1">
      <alignment horizontal="center"/>
      <protection locked="0"/>
    </xf>
    <xf numFmtId="0" fontId="19" fillId="0" borderId="5" xfId="1" applyFont="1" applyFill="1" applyBorder="1" applyAlignment="1" applyProtection="1">
      <alignment horizontal="center" wrapText="1"/>
      <protection locked="0"/>
    </xf>
    <xf numFmtId="0" fontId="19" fillId="0" borderId="5" xfId="1" applyFont="1" applyFill="1" applyBorder="1" applyAlignment="1" applyProtection="1">
      <alignment wrapText="1"/>
      <protection locked="0"/>
    </xf>
    <xf numFmtId="0" fontId="19" fillId="0" borderId="5" xfId="1" applyFont="1" applyFill="1" applyBorder="1" applyAlignment="1" applyProtection="1">
      <protection locked="0"/>
    </xf>
    <xf numFmtId="0" fontId="17" fillId="0" borderId="6" xfId="1" applyFont="1" applyFill="1" applyBorder="1" applyAlignment="1" applyProtection="1">
      <alignment horizontal="center"/>
      <protection locked="0"/>
    </xf>
    <xf numFmtId="0" fontId="19" fillId="0" borderId="6" xfId="1" applyFont="1" applyFill="1" applyBorder="1" applyAlignment="1" applyProtection="1">
      <alignment horizontal="center" wrapText="1"/>
      <protection locked="0"/>
    </xf>
    <xf numFmtId="0" fontId="19" fillId="0" borderId="6" xfId="1" applyFont="1" applyFill="1" applyBorder="1" applyAlignment="1" applyProtection="1">
      <alignment wrapText="1"/>
      <protection locked="0"/>
    </xf>
    <xf numFmtId="0" fontId="19" fillId="0" borderId="6" xfId="1" applyFont="1" applyFill="1" applyBorder="1" applyAlignment="1" applyProtection="1">
      <protection locked="0"/>
    </xf>
    <xf numFmtId="0" fontId="28" fillId="0" borderId="0" xfId="1" applyFont="1" applyFill="1" applyAlignment="1" applyProtection="1">
      <alignment wrapText="1"/>
      <protection locked="0"/>
    </xf>
    <xf numFmtId="0" fontId="28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Protection="1"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0" fontId="28" fillId="0" borderId="0" xfId="1" applyFont="1" applyFill="1" applyAlignment="1" applyProtection="1">
      <alignment horizontal="left" wrapText="1"/>
      <protection locked="0"/>
    </xf>
    <xf numFmtId="0" fontId="5" fillId="0" borderId="0" xfId="1" applyFont="1" applyFill="1" applyAlignment="1" applyProtection="1">
      <alignment horizontal="left" wrapText="1"/>
      <protection locked="0"/>
    </xf>
    <xf numFmtId="0" fontId="11" fillId="0" borderId="0" xfId="1" applyFont="1" applyFill="1" applyAlignment="1">
      <alignment horizontal="left" vertical="top" wrapText="1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wrapText="1"/>
    </xf>
    <xf numFmtId="0" fontId="17" fillId="0" borderId="0" xfId="1" applyFont="1" applyFill="1"/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0" xfId="1" applyFont="1"/>
    <xf numFmtId="0" fontId="21" fillId="0" borderId="4" xfId="1" applyFont="1" applyFill="1" applyBorder="1" applyAlignment="1" applyProtection="1">
      <alignment horizontal="left" wrapText="1"/>
      <protection locked="0"/>
    </xf>
    <xf numFmtId="0" fontId="5" fillId="0" borderId="0" xfId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2" fillId="0" borderId="0" xfId="1" applyFont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9" fillId="0" borderId="3" xfId="1" applyFont="1" applyFill="1" applyBorder="1" applyAlignment="1" applyProtection="1">
      <alignment horizontal="center" vertical="top"/>
      <protection locked="0"/>
    </xf>
    <xf numFmtId="0" fontId="2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9" fillId="0" borderId="3" xfId="1" applyFont="1" applyFill="1" applyBorder="1" applyAlignment="1" applyProtection="1">
      <alignment horizontal="right" vertical="top"/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17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13" fillId="0" borderId="3" xfId="1" applyFont="1" applyFill="1" applyBorder="1" applyAlignment="1" applyProtection="1">
      <alignment horizontal="center" vertical="top"/>
      <protection locked="0"/>
    </xf>
    <xf numFmtId="0" fontId="15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16" fillId="0" borderId="0" xfId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10" fillId="0" borderId="0" xfId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1" xfId="1" applyFont="1" applyFill="1" applyBorder="1" applyAlignment="1" applyProtection="1">
      <alignment horizontal="center"/>
      <protection locked="0"/>
    </xf>
    <xf numFmtId="0" fontId="11" fillId="0" borderId="3" xfId="1" applyFont="1" applyFill="1" applyBorder="1" applyAlignment="1" applyProtection="1">
      <alignment horizontal="center" vertical="top"/>
      <protection locked="0"/>
    </xf>
    <xf numFmtId="0" fontId="6" fillId="0" borderId="0" xfId="1" applyFont="1" applyBorder="1" applyAlignment="1">
      <alignment horizontal="center"/>
    </xf>
  </cellXfs>
  <cellStyles count="2">
    <cellStyle name="Обычный" xfId="0" builtinId="0"/>
    <cellStyle name="Обычный_Dod5kochto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U126"/>
  <sheetViews>
    <sheetView tabSelected="1" view="pageBreakPreview" topLeftCell="A4" zoomScale="90" zoomScaleSheetLayoutView="90" workbookViewId="0">
      <selection activeCell="C13" sqref="C13:E13"/>
    </sheetView>
  </sheetViews>
  <sheetFormatPr defaultRowHeight="12.75"/>
  <cols>
    <col min="1" max="1" width="60" style="28" customWidth="1"/>
    <col min="2" max="2" width="9.28515625" style="28" customWidth="1"/>
    <col min="3" max="3" width="12.7109375" style="28" customWidth="1"/>
    <col min="4" max="4" width="11.7109375" style="28" customWidth="1"/>
    <col min="5" max="5" width="13.7109375" style="28" customWidth="1"/>
    <col min="6" max="16384" width="9.140625" style="28"/>
  </cols>
  <sheetData>
    <row r="1" spans="1:7" s="2" customFormat="1" ht="12.75" hidden="1" customHeight="1">
      <c r="A1" s="1"/>
      <c r="C1" s="100" t="s">
        <v>0</v>
      </c>
      <c r="D1" s="100"/>
      <c r="E1" s="100"/>
      <c r="F1" s="3"/>
    </row>
    <row r="2" spans="1:7" s="2" customFormat="1" ht="15" hidden="1">
      <c r="A2" s="1"/>
      <c r="B2" s="4"/>
      <c r="C2" s="101" t="s">
        <v>1</v>
      </c>
      <c r="D2" s="101"/>
      <c r="E2" s="101"/>
    </row>
    <row r="3" spans="1:7" s="2" customFormat="1" ht="12.75" hidden="1" customHeight="1">
      <c r="A3" s="1"/>
      <c r="B3" s="5"/>
      <c r="C3" s="101" t="s">
        <v>2</v>
      </c>
      <c r="D3" s="101"/>
      <c r="E3" s="101"/>
    </row>
    <row r="4" spans="1:7" s="2" customFormat="1" ht="12.75" customHeight="1">
      <c r="A4" s="1"/>
      <c r="B4" s="5"/>
      <c r="C4" s="98" t="s">
        <v>3</v>
      </c>
      <c r="D4" s="99"/>
      <c r="E4" s="99"/>
    </row>
    <row r="5" spans="1:7" s="2" customFormat="1" ht="12.75" customHeight="1">
      <c r="A5" s="1"/>
      <c r="B5" s="5"/>
      <c r="C5" s="98" t="s">
        <v>4</v>
      </c>
      <c r="D5" s="99"/>
      <c r="E5" s="99"/>
    </row>
    <row r="6" spans="1:7" s="2" customFormat="1" ht="12.75" customHeight="1">
      <c r="A6" s="1"/>
      <c r="B6" s="5"/>
      <c r="C6" s="98" t="s">
        <v>5</v>
      </c>
      <c r="D6" s="99"/>
      <c r="E6" s="99"/>
    </row>
    <row r="7" spans="1:7" s="2" customFormat="1" ht="12.75" customHeight="1">
      <c r="A7" s="1"/>
      <c r="B7" s="5"/>
      <c r="C7" s="98" t="s">
        <v>6</v>
      </c>
      <c r="D7" s="99"/>
      <c r="E7" s="99"/>
    </row>
    <row r="8" spans="1:7" s="2" customFormat="1" ht="14.25" customHeight="1">
      <c r="A8" s="1"/>
      <c r="B8" s="5"/>
      <c r="C8" s="98" t="s">
        <v>7</v>
      </c>
      <c r="D8" s="99"/>
      <c r="E8" s="99"/>
    </row>
    <row r="9" spans="1:7" s="2" customFormat="1" ht="18.75" customHeight="1">
      <c r="A9" s="1"/>
      <c r="C9" s="103" t="s">
        <v>8</v>
      </c>
      <c r="D9" s="103"/>
      <c r="E9" s="103"/>
      <c r="F9" s="6"/>
      <c r="G9" s="7"/>
    </row>
    <row r="10" spans="1:7" s="2" customFormat="1" ht="50.25" customHeight="1">
      <c r="A10" s="1"/>
      <c r="C10" s="104" t="s">
        <v>117</v>
      </c>
      <c r="D10" s="104"/>
      <c r="E10" s="104"/>
      <c r="F10" s="6"/>
      <c r="G10" s="7"/>
    </row>
    <row r="11" spans="1:7" s="2" customFormat="1" ht="17.25" customHeight="1">
      <c r="A11" s="1"/>
      <c r="C11" s="105" t="s">
        <v>116</v>
      </c>
      <c r="D11" s="105"/>
      <c r="E11" s="105"/>
      <c r="F11" s="8"/>
      <c r="G11" s="7"/>
    </row>
    <row r="12" spans="1:7" s="2" customFormat="1" ht="14.25" customHeight="1">
      <c r="A12" s="9"/>
      <c r="B12" s="10"/>
      <c r="C12" s="106" t="s">
        <v>9</v>
      </c>
      <c r="D12" s="106"/>
      <c r="E12" s="106"/>
      <c r="F12" s="11"/>
      <c r="G12" s="7"/>
    </row>
    <row r="13" spans="1:7" s="2" customFormat="1" ht="30.75" customHeight="1">
      <c r="A13" s="9"/>
      <c r="B13" s="12"/>
      <c r="C13" s="107" t="s">
        <v>109</v>
      </c>
      <c r="D13" s="107"/>
      <c r="E13" s="107"/>
      <c r="F13" s="13"/>
      <c r="G13" s="7"/>
    </row>
    <row r="14" spans="1:7" s="2" customFormat="1" ht="14.25" customHeight="1">
      <c r="A14" s="9"/>
      <c r="B14" s="14"/>
      <c r="C14" s="106" t="s">
        <v>10</v>
      </c>
      <c r="D14" s="106"/>
      <c r="E14" s="106"/>
      <c r="F14" s="11"/>
      <c r="G14" s="7"/>
    </row>
    <row r="15" spans="1:7" s="2" customFormat="1" ht="14.25" customHeight="1">
      <c r="A15" s="9"/>
      <c r="B15" s="15"/>
      <c r="C15" s="16"/>
      <c r="D15" s="108" t="s">
        <v>113</v>
      </c>
      <c r="E15" s="109"/>
      <c r="F15" s="6"/>
      <c r="G15" s="7"/>
    </row>
    <row r="16" spans="1:7" s="2" customFormat="1" ht="14.25" customHeight="1">
      <c r="A16" s="9"/>
      <c r="B16" s="14"/>
      <c r="C16" s="17" t="s">
        <v>11</v>
      </c>
      <c r="D16" s="110" t="s">
        <v>12</v>
      </c>
      <c r="E16" s="110"/>
      <c r="F16" s="11"/>
      <c r="G16" s="7"/>
    </row>
    <row r="17" spans="1:19" s="2" customFormat="1" ht="14.25" customHeight="1">
      <c r="A17" s="9"/>
      <c r="B17" s="16"/>
      <c r="C17" s="18"/>
      <c r="D17" s="19"/>
      <c r="E17" s="19"/>
      <c r="F17" s="6"/>
      <c r="G17" s="7"/>
    </row>
    <row r="18" spans="1:19" s="2" customFormat="1" ht="14.25" customHeight="1">
      <c r="A18" s="9"/>
      <c r="B18" s="14"/>
      <c r="C18" s="111" t="s">
        <v>13</v>
      </c>
      <c r="D18" s="111"/>
      <c r="E18" s="10" t="s">
        <v>14</v>
      </c>
      <c r="G18" s="7"/>
    </row>
    <row r="19" spans="1:19" s="2" customFormat="1" ht="11.25" customHeight="1">
      <c r="A19" s="9"/>
      <c r="B19" s="14"/>
      <c r="C19" s="20"/>
      <c r="D19" s="21"/>
      <c r="E19" s="21"/>
      <c r="F19" s="6"/>
      <c r="G19" s="7"/>
    </row>
    <row r="20" spans="1:19" s="2" customFormat="1" ht="29.25" customHeight="1">
      <c r="A20" s="102" t="s">
        <v>110</v>
      </c>
      <c r="B20" s="102"/>
      <c r="C20" s="102"/>
      <c r="D20" s="102"/>
      <c r="E20" s="102"/>
    </row>
    <row r="21" spans="1:19" s="23" customFormat="1" ht="12.75" hidden="1" customHeight="1">
      <c r="A21" s="115" t="s">
        <v>15</v>
      </c>
      <c r="B21" s="115"/>
      <c r="C21" s="115"/>
      <c r="D21" s="115"/>
      <c r="E21" s="115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s="23" customFormat="1" ht="12.75" hidden="1" customHeight="1">
      <c r="A22" s="115" t="s">
        <v>16</v>
      </c>
      <c r="B22" s="115"/>
      <c r="C22" s="115"/>
      <c r="D22" s="115"/>
      <c r="E22" s="115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23" customFormat="1" ht="27" customHeight="1">
      <c r="A23" s="116" t="s">
        <v>111</v>
      </c>
      <c r="B23" s="116"/>
      <c r="C23" s="116"/>
      <c r="D23" s="116"/>
      <c r="E23" s="11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23" customFormat="1" ht="12.75" customHeight="1">
      <c r="A24" s="117" t="s">
        <v>17</v>
      </c>
      <c r="B24" s="117"/>
      <c r="C24" s="117"/>
      <c r="D24" s="117"/>
      <c r="E24" s="11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  <c r="Q24" s="22"/>
      <c r="R24" s="22"/>
      <c r="S24" s="22"/>
    </row>
    <row r="25" spans="1:19" s="23" customFormat="1" ht="19.5" customHeight="1">
      <c r="A25" s="118" t="s">
        <v>18</v>
      </c>
      <c r="B25" s="118"/>
      <c r="C25" s="118"/>
      <c r="D25" s="118"/>
      <c r="E25" s="11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2"/>
      <c r="Q25" s="22"/>
      <c r="R25" s="22"/>
      <c r="S25" s="22"/>
    </row>
    <row r="26" spans="1:19" s="23" customFormat="1" ht="12.75" customHeight="1">
      <c r="A26" s="117" t="s">
        <v>19</v>
      </c>
      <c r="B26" s="117"/>
      <c r="C26" s="117"/>
      <c r="D26" s="117"/>
      <c r="E26" s="11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  <c r="Q26" s="22"/>
      <c r="R26" s="22"/>
      <c r="S26" s="22"/>
    </row>
    <row r="27" spans="1:19" s="23" customFormat="1" ht="12.75" customHeight="1">
      <c r="A27" s="119" t="s">
        <v>20</v>
      </c>
      <c r="B27" s="119"/>
      <c r="C27" s="119"/>
      <c r="D27" s="119"/>
      <c r="E27" s="119"/>
    </row>
    <row r="28" spans="1:19" s="26" customFormat="1" ht="19.5" customHeight="1">
      <c r="A28" s="119" t="s">
        <v>108</v>
      </c>
      <c r="B28" s="119"/>
      <c r="C28" s="119"/>
      <c r="D28" s="119"/>
      <c r="E28" s="119"/>
    </row>
    <row r="29" spans="1:19" s="26" customFormat="1" ht="18.75" customHeight="1">
      <c r="A29" s="120" t="s">
        <v>21</v>
      </c>
      <c r="B29" s="120"/>
      <c r="C29" s="120"/>
      <c r="D29" s="120"/>
      <c r="E29" s="120"/>
    </row>
    <row r="30" spans="1:19" s="26" customFormat="1" ht="45" customHeight="1">
      <c r="A30" s="123" t="s">
        <v>112</v>
      </c>
      <c r="B30" s="124"/>
      <c r="C30" s="124"/>
      <c r="D30" s="124"/>
      <c r="E30" s="124"/>
    </row>
    <row r="31" spans="1:19" s="26" customFormat="1" ht="30" customHeight="1">
      <c r="A31" s="124"/>
      <c r="B31" s="124"/>
      <c r="C31" s="124"/>
      <c r="D31" s="124"/>
      <c r="E31" s="124"/>
    </row>
    <row r="32" spans="1:19" s="26" customFormat="1" ht="19.5" customHeight="1">
      <c r="A32" s="121" t="s">
        <v>107</v>
      </c>
      <c r="B32" s="122"/>
      <c r="C32" s="122"/>
      <c r="D32" s="122"/>
      <c r="E32" s="122"/>
    </row>
    <row r="33" spans="1:47" ht="12.75" customHeight="1">
      <c r="A33" s="27"/>
      <c r="B33" s="27"/>
      <c r="C33" s="27"/>
      <c r="D33" s="27"/>
      <c r="E33" s="27" t="s">
        <v>22</v>
      </c>
    </row>
    <row r="34" spans="1:47" s="29" customFormat="1" ht="18.75" customHeight="1">
      <c r="A34" s="112" t="s">
        <v>23</v>
      </c>
      <c r="B34" s="112" t="s">
        <v>24</v>
      </c>
      <c r="C34" s="113" t="s">
        <v>25</v>
      </c>
      <c r="D34" s="113"/>
      <c r="E34" s="114" t="s">
        <v>26</v>
      </c>
    </row>
    <row r="35" spans="1:47" s="29" customFormat="1" ht="30" customHeight="1">
      <c r="A35" s="112"/>
      <c r="B35" s="112"/>
      <c r="C35" s="30" t="s">
        <v>27</v>
      </c>
      <c r="D35" s="30" t="s">
        <v>28</v>
      </c>
      <c r="E35" s="114"/>
    </row>
    <row r="36" spans="1:47" s="32" customFormat="1" ht="14.25" customHeight="1">
      <c r="A36" s="31">
        <v>1</v>
      </c>
      <c r="B36" s="31">
        <v>2</v>
      </c>
      <c r="C36" s="31">
        <v>3</v>
      </c>
      <c r="D36" s="31">
        <v>4</v>
      </c>
      <c r="E36" s="31">
        <v>5</v>
      </c>
    </row>
    <row r="37" spans="1:47" s="22" customFormat="1" ht="14.25" customHeight="1">
      <c r="A37" s="33" t="s">
        <v>29</v>
      </c>
      <c r="B37" s="31" t="s">
        <v>30</v>
      </c>
      <c r="C37" s="34">
        <f>C38</f>
        <v>4377587</v>
      </c>
      <c r="D37" s="34">
        <f>D39</f>
        <v>195193</v>
      </c>
      <c r="E37" s="34">
        <f>C37+D37</f>
        <v>4572780</v>
      </c>
    </row>
    <row r="38" spans="1:47" s="23" customFormat="1" ht="14.25" customHeight="1">
      <c r="A38" s="35" t="s">
        <v>31</v>
      </c>
      <c r="B38" s="31" t="s">
        <v>30</v>
      </c>
      <c r="C38" s="36">
        <f>SUM(C51)</f>
        <v>4377587</v>
      </c>
      <c r="D38" s="37" t="s">
        <v>30</v>
      </c>
      <c r="E38" s="36">
        <f>SUM(C38)</f>
        <v>4377587</v>
      </c>
    </row>
    <row r="39" spans="1:47" s="23" customFormat="1" ht="14.25" customHeight="1">
      <c r="A39" s="35" t="s">
        <v>32</v>
      </c>
      <c r="B39" s="31" t="s">
        <v>30</v>
      </c>
      <c r="C39" s="37" t="s">
        <v>30</v>
      </c>
      <c r="D39" s="38">
        <f>SUM(D40+D45+D47)</f>
        <v>195193</v>
      </c>
      <c r="E39" s="38">
        <f>SUM(D39)</f>
        <v>195193</v>
      </c>
    </row>
    <row r="40" spans="1:47" s="23" customFormat="1" ht="27" customHeight="1">
      <c r="A40" s="35" t="s">
        <v>33</v>
      </c>
      <c r="B40" s="31">
        <v>250100</v>
      </c>
      <c r="C40" s="37" t="s">
        <v>30</v>
      </c>
      <c r="D40" s="39">
        <f>SUM(D41:D43)</f>
        <v>72693</v>
      </c>
      <c r="E40" s="39">
        <f t="shared" ref="E40:E47" si="0">D40</f>
        <v>72693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s="23" customFormat="1" ht="27" customHeight="1">
      <c r="A41" s="35" t="s">
        <v>34</v>
      </c>
      <c r="B41" s="31">
        <v>25010100</v>
      </c>
      <c r="C41" s="37"/>
      <c r="D41" s="39">
        <f>D61</f>
        <v>72088</v>
      </c>
      <c r="E41" s="39">
        <f t="shared" si="0"/>
        <v>72088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s="23" customFormat="1" ht="15.75" customHeight="1">
      <c r="A42" s="35" t="s">
        <v>35</v>
      </c>
      <c r="B42" s="31">
        <v>25010300</v>
      </c>
      <c r="C42" s="37"/>
      <c r="D42" s="39">
        <f>SUM(D62)</f>
        <v>105</v>
      </c>
      <c r="E42" s="39">
        <f t="shared" si="0"/>
        <v>105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s="23" customFormat="1" ht="15.75" customHeight="1">
      <c r="A43" s="35" t="s">
        <v>36</v>
      </c>
      <c r="B43" s="31">
        <v>25010400</v>
      </c>
      <c r="C43" s="37"/>
      <c r="D43" s="39">
        <f>SUM(D59)</f>
        <v>500</v>
      </c>
      <c r="E43" s="39">
        <f t="shared" si="0"/>
        <v>500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s="23" customFormat="1" ht="14.25" customHeight="1">
      <c r="A44" s="35" t="s">
        <v>37</v>
      </c>
      <c r="B44" s="31"/>
      <c r="C44" s="37"/>
      <c r="D44" s="39"/>
      <c r="E44" s="39">
        <f t="shared" si="0"/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s="23" customFormat="1" ht="14.25" customHeight="1">
      <c r="A45" s="35" t="s">
        <v>38</v>
      </c>
      <c r="B45" s="31">
        <v>250200</v>
      </c>
      <c r="C45" s="37" t="s">
        <v>30</v>
      </c>
      <c r="D45" s="39"/>
      <c r="E45" s="39">
        <f t="shared" si="0"/>
        <v>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s="23" customFormat="1" ht="14.25" customHeight="1">
      <c r="A46" s="35" t="s">
        <v>37</v>
      </c>
      <c r="B46" s="31"/>
      <c r="C46" s="37"/>
      <c r="D46" s="39"/>
      <c r="E46" s="39">
        <f t="shared" si="0"/>
        <v>0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s="23" customFormat="1" ht="14.25" customHeight="1">
      <c r="A47" s="40" t="s">
        <v>39</v>
      </c>
      <c r="B47" s="31"/>
      <c r="C47" s="37" t="s">
        <v>30</v>
      </c>
      <c r="D47" s="39">
        <f>SUM(D87)</f>
        <v>122500</v>
      </c>
      <c r="E47" s="39">
        <f t="shared" si="0"/>
        <v>122500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s="23" customFormat="1" ht="14.25" customHeight="1">
      <c r="A48" s="35" t="s">
        <v>40</v>
      </c>
      <c r="B48" s="31"/>
      <c r="C48" s="37" t="s">
        <v>30</v>
      </c>
      <c r="D48" s="39"/>
      <c r="E48" s="39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s="23" customFormat="1" ht="26.25">
      <c r="A49" s="35" t="s">
        <v>41</v>
      </c>
      <c r="B49" s="31"/>
      <c r="C49" s="37" t="s">
        <v>30</v>
      </c>
      <c r="D49" s="39"/>
      <c r="E49" s="39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s="23" customFormat="1" ht="26.25">
      <c r="A50" s="35" t="s">
        <v>42</v>
      </c>
      <c r="B50" s="31"/>
      <c r="C50" s="37" t="s">
        <v>30</v>
      </c>
      <c r="D50" s="39"/>
      <c r="E50" s="39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47" s="23" customFormat="1" ht="14.25" customHeight="1">
      <c r="A51" s="33" t="s">
        <v>43</v>
      </c>
      <c r="B51" s="31" t="s">
        <v>30</v>
      </c>
      <c r="C51" s="34">
        <f>C52+C87+C106+C110</f>
        <v>4377587</v>
      </c>
      <c r="D51" s="41">
        <f>D52+D87</f>
        <v>195193</v>
      </c>
      <c r="E51" s="41">
        <f>D51+C51</f>
        <v>4572780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1:47" s="23" customFormat="1" ht="14.25" customHeight="1">
      <c r="A52" s="42" t="s">
        <v>44</v>
      </c>
      <c r="B52" s="43">
        <v>2000</v>
      </c>
      <c r="C52" s="34">
        <f>C54+C57+C58+C75+C78+C82+C86</f>
        <v>4377587</v>
      </c>
      <c r="D52" s="41">
        <f>D58</f>
        <v>72693</v>
      </c>
      <c r="E52" s="41">
        <f>D52+C52</f>
        <v>4450280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1:47" s="23" customFormat="1" ht="14.25" customHeight="1">
      <c r="A53" s="97" t="s">
        <v>105</v>
      </c>
      <c r="B53" s="43">
        <v>2100</v>
      </c>
      <c r="C53" s="34">
        <f>C54+C57</f>
        <v>3273808</v>
      </c>
      <c r="D53" s="34">
        <f t="shared" ref="D53:E53" si="1">D54+D57</f>
        <v>0</v>
      </c>
      <c r="E53" s="34">
        <f t="shared" si="1"/>
        <v>3273808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s="49" customFormat="1" ht="14.25" customHeight="1">
      <c r="A54" s="44" t="s">
        <v>45</v>
      </c>
      <c r="B54" s="45">
        <v>2110</v>
      </c>
      <c r="C54" s="46">
        <f>C55+C56</f>
        <v>2677799</v>
      </c>
      <c r="D54" s="41"/>
      <c r="E54" s="47">
        <f>E55+E56</f>
        <v>2677799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</row>
    <row r="55" spans="1:47" s="53" customFormat="1" ht="14.25" customHeight="1">
      <c r="A55" s="35" t="s">
        <v>46</v>
      </c>
      <c r="B55" s="31">
        <v>2111</v>
      </c>
      <c r="C55" s="50">
        <v>2677799</v>
      </c>
      <c r="D55" s="51"/>
      <c r="E55" s="51">
        <f>D55+C55</f>
        <v>2677799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</row>
    <row r="56" spans="1:47" s="23" customFormat="1" ht="14.25" customHeight="1">
      <c r="A56" s="35" t="s">
        <v>47</v>
      </c>
      <c r="B56" s="31">
        <v>2112</v>
      </c>
      <c r="C56" s="36"/>
      <c r="D56" s="39"/>
      <c r="E56" s="39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7" s="49" customFormat="1" ht="14.25" customHeight="1">
      <c r="A57" s="44" t="s">
        <v>48</v>
      </c>
      <c r="B57" s="45">
        <v>2120</v>
      </c>
      <c r="C57" s="46">
        <v>596009</v>
      </c>
      <c r="D57" s="47"/>
      <c r="E57" s="47">
        <f>C57</f>
        <v>596009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</row>
    <row r="58" spans="1:47" s="53" customFormat="1" ht="16.5" customHeight="1">
      <c r="A58" s="44" t="s">
        <v>49</v>
      </c>
      <c r="B58" s="54">
        <v>2200</v>
      </c>
      <c r="C58" s="46">
        <f>C59+C60+C61+C62+C63+C65+C72</f>
        <v>1098787</v>
      </c>
      <c r="D58" s="47">
        <f>D59+D61+D62</f>
        <v>72693</v>
      </c>
      <c r="E58" s="47">
        <f>D58+C58</f>
        <v>1171480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</row>
    <row r="59" spans="1:47" s="23" customFormat="1" ht="17.25" customHeight="1">
      <c r="A59" s="35" t="s">
        <v>50</v>
      </c>
      <c r="B59" s="55">
        <v>2210</v>
      </c>
      <c r="C59" s="36">
        <v>58160</v>
      </c>
      <c r="D59" s="39">
        <v>500</v>
      </c>
      <c r="E59" s="39">
        <f>D59+C59</f>
        <v>58660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s="23" customFormat="1" ht="14.25" customHeight="1">
      <c r="A60" s="35" t="s">
        <v>51</v>
      </c>
      <c r="B60" s="31">
        <v>2220</v>
      </c>
      <c r="C60" s="36"/>
      <c r="D60" s="39"/>
      <c r="E60" s="39">
        <f>D60+C60</f>
        <v>0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7" s="49" customFormat="1" ht="14.25" customHeight="1">
      <c r="A61" s="35" t="s">
        <v>52</v>
      </c>
      <c r="B61" s="31">
        <v>2230</v>
      </c>
      <c r="C61" s="50">
        <v>282184</v>
      </c>
      <c r="D61" s="51">
        <v>72088</v>
      </c>
      <c r="E61" s="39">
        <f>D61+C61</f>
        <v>354272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</row>
    <row r="62" spans="1:47" s="23" customFormat="1" ht="14.25" customHeight="1">
      <c r="A62" s="35" t="s">
        <v>53</v>
      </c>
      <c r="B62" s="31">
        <v>2240</v>
      </c>
      <c r="C62" s="36">
        <v>188386</v>
      </c>
      <c r="D62" s="39">
        <v>105</v>
      </c>
      <c r="E62" s="39">
        <f>D62+C62</f>
        <v>188491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s="23" customFormat="1" ht="14.25" customHeight="1">
      <c r="A63" s="44" t="s">
        <v>54</v>
      </c>
      <c r="B63" s="56">
        <v>2250</v>
      </c>
      <c r="C63" s="50">
        <v>15840</v>
      </c>
      <c r="D63" s="47"/>
      <c r="E63" s="47">
        <f>C63+D63</f>
        <v>15840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:47" s="23" customFormat="1" ht="15">
      <c r="A64" s="57" t="s">
        <v>55</v>
      </c>
      <c r="B64" s="56">
        <v>2260</v>
      </c>
      <c r="C64" s="36"/>
      <c r="D64" s="39"/>
      <c r="E64" s="51">
        <f>C64+D64</f>
        <v>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</row>
    <row r="65" spans="1:47" s="23" customFormat="1" ht="14.25" customHeight="1">
      <c r="A65" s="44" t="s">
        <v>56</v>
      </c>
      <c r="B65" s="56">
        <v>2270</v>
      </c>
      <c r="C65" s="50">
        <f>C66+C67+C68+C69+C70</f>
        <v>553217</v>
      </c>
      <c r="D65" s="47"/>
      <c r="E65" s="47">
        <f>E66+E67+E68+E69+E70</f>
        <v>553217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</row>
    <row r="66" spans="1:47" s="49" customFormat="1" ht="14.25" customHeight="1">
      <c r="A66" s="35" t="s">
        <v>57</v>
      </c>
      <c r="B66" s="31">
        <v>2271</v>
      </c>
      <c r="C66" s="50"/>
      <c r="D66" s="51"/>
      <c r="E66" s="51">
        <f t="shared" ref="E66:E71" si="2">C66+D66</f>
        <v>0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</row>
    <row r="67" spans="1:47" s="49" customFormat="1" ht="14.25" customHeight="1">
      <c r="A67" s="35" t="s">
        <v>58</v>
      </c>
      <c r="B67" s="31">
        <v>2272</v>
      </c>
      <c r="C67" s="50">
        <v>8640</v>
      </c>
      <c r="D67" s="51"/>
      <c r="E67" s="51">
        <f t="shared" si="2"/>
        <v>8640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</row>
    <row r="68" spans="1:47" s="49" customFormat="1" ht="14.25" customHeight="1">
      <c r="A68" s="35" t="s">
        <v>59</v>
      </c>
      <c r="B68" s="31">
        <v>2273</v>
      </c>
      <c r="C68" s="50">
        <v>91527</v>
      </c>
      <c r="D68" s="51"/>
      <c r="E68" s="51">
        <f t="shared" si="2"/>
        <v>91527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</row>
    <row r="69" spans="1:47" s="23" customFormat="1" ht="14.25" customHeight="1">
      <c r="A69" s="35" t="s">
        <v>60</v>
      </c>
      <c r="B69" s="31">
        <v>2274</v>
      </c>
      <c r="C69" s="50">
        <v>453050</v>
      </c>
      <c r="D69" s="51"/>
      <c r="E69" s="51">
        <f t="shared" si="2"/>
        <v>453050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1:47" s="23" customFormat="1" ht="14.25" customHeight="1">
      <c r="A70" s="35" t="s">
        <v>106</v>
      </c>
      <c r="B70" s="31">
        <v>2275</v>
      </c>
      <c r="C70" s="50"/>
      <c r="D70" s="51"/>
      <c r="E70" s="51">
        <f t="shared" si="2"/>
        <v>0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1:47" s="23" customFormat="1" ht="14.25" customHeight="1">
      <c r="A71" s="35" t="s">
        <v>61</v>
      </c>
      <c r="B71" s="31">
        <v>2276</v>
      </c>
      <c r="C71" s="50"/>
      <c r="D71" s="51"/>
      <c r="E71" s="51">
        <f t="shared" si="2"/>
        <v>0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</row>
    <row r="72" spans="1:47" s="23" customFormat="1" ht="24.75" customHeight="1">
      <c r="A72" s="44" t="s">
        <v>62</v>
      </c>
      <c r="B72" s="58">
        <v>2280</v>
      </c>
      <c r="C72" s="50">
        <f>SUM(C73:C74)</f>
        <v>1000</v>
      </c>
      <c r="D72" s="39"/>
      <c r="E72" s="51">
        <f>E73+E74</f>
        <v>1000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</row>
    <row r="73" spans="1:47" s="23" customFormat="1" ht="26.25">
      <c r="A73" s="35" t="s">
        <v>63</v>
      </c>
      <c r="B73" s="31">
        <v>2281</v>
      </c>
      <c r="C73" s="36"/>
      <c r="D73" s="39"/>
      <c r="E73" s="39">
        <f>C73+D73</f>
        <v>0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</row>
    <row r="74" spans="1:47" s="23" customFormat="1" ht="26.25">
      <c r="A74" s="35" t="s">
        <v>64</v>
      </c>
      <c r="B74" s="31">
        <v>2282</v>
      </c>
      <c r="C74" s="36">
        <v>1000</v>
      </c>
      <c r="D74" s="39"/>
      <c r="E74" s="39">
        <f>C74+D74</f>
        <v>1000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</row>
    <row r="75" spans="1:47" s="23" customFormat="1" ht="15">
      <c r="A75" s="59" t="s">
        <v>65</v>
      </c>
      <c r="B75" s="43">
        <v>2400</v>
      </c>
      <c r="C75" s="36"/>
      <c r="D75" s="39"/>
      <c r="E75" s="39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</row>
    <row r="76" spans="1:47" s="23" customFormat="1" ht="15">
      <c r="A76" s="35" t="s">
        <v>66</v>
      </c>
      <c r="B76" s="31">
        <v>2410</v>
      </c>
      <c r="C76" s="36"/>
      <c r="D76" s="39"/>
      <c r="E76" s="39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</row>
    <row r="77" spans="1:47" s="23" customFormat="1" ht="15">
      <c r="A77" s="35" t="s">
        <v>67</v>
      </c>
      <c r="B77" s="31">
        <v>2420</v>
      </c>
      <c r="C77" s="36"/>
      <c r="D77" s="39"/>
      <c r="E77" s="39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</row>
    <row r="78" spans="1:47" s="23" customFormat="1" ht="15">
      <c r="A78" s="59" t="s">
        <v>68</v>
      </c>
      <c r="B78" s="43">
        <v>2600</v>
      </c>
      <c r="C78" s="36"/>
      <c r="D78" s="39"/>
      <c r="E78" s="39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</row>
    <row r="79" spans="1:47" s="53" customFormat="1" ht="26.25">
      <c r="A79" s="44" t="s">
        <v>69</v>
      </c>
      <c r="B79" s="58">
        <v>2610</v>
      </c>
      <c r="C79" s="34"/>
      <c r="D79" s="41"/>
      <c r="E79" s="51">
        <f>C79+D79</f>
        <v>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</row>
    <row r="80" spans="1:47" s="53" customFormat="1" ht="14.25" customHeight="1">
      <c r="A80" s="57" t="s">
        <v>70</v>
      </c>
      <c r="B80" s="58">
        <v>2620</v>
      </c>
      <c r="C80" s="34"/>
      <c r="D80" s="41"/>
      <c r="E80" s="51">
        <f>C80+D80</f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</row>
    <row r="81" spans="1:47" s="49" customFormat="1" ht="14.25" customHeight="1">
      <c r="A81" s="57" t="s">
        <v>71</v>
      </c>
      <c r="B81" s="58">
        <v>2630</v>
      </c>
      <c r="C81" s="50"/>
      <c r="D81" s="51"/>
      <c r="E81" s="51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</row>
    <row r="82" spans="1:47" s="49" customFormat="1" ht="14.25" customHeight="1">
      <c r="A82" s="60" t="s">
        <v>72</v>
      </c>
      <c r="B82" s="45">
        <v>2700</v>
      </c>
      <c r="C82" s="50">
        <f>C83+C84+C85</f>
        <v>1200</v>
      </c>
      <c r="D82" s="51"/>
      <c r="E82" s="51">
        <f>C82</f>
        <v>1200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</row>
    <row r="83" spans="1:47" s="49" customFormat="1" ht="14.25" customHeight="1">
      <c r="A83" s="35" t="s">
        <v>73</v>
      </c>
      <c r="B83" s="31">
        <v>2710</v>
      </c>
      <c r="C83" s="50"/>
      <c r="D83" s="51"/>
      <c r="E83" s="39">
        <f t="shared" ref="E83:E89" si="3">C83+D83</f>
        <v>0</v>
      </c>
      <c r="F83" s="61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</row>
    <row r="84" spans="1:47" s="49" customFormat="1" ht="14.25" customHeight="1">
      <c r="A84" s="35" t="s">
        <v>74</v>
      </c>
      <c r="B84" s="31">
        <v>2720</v>
      </c>
      <c r="C84" s="50"/>
      <c r="D84" s="51"/>
      <c r="E84" s="39">
        <f t="shared" si="3"/>
        <v>0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</row>
    <row r="85" spans="1:47" s="23" customFormat="1" ht="14.25" customHeight="1">
      <c r="A85" s="35" t="s">
        <v>75</v>
      </c>
      <c r="B85" s="31">
        <v>2730</v>
      </c>
      <c r="C85" s="36">
        <v>1200</v>
      </c>
      <c r="D85" s="39"/>
      <c r="E85" s="39">
        <f t="shared" si="3"/>
        <v>1200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</row>
    <row r="86" spans="1:47" s="23" customFormat="1" ht="14.25" customHeight="1">
      <c r="A86" s="62" t="s">
        <v>76</v>
      </c>
      <c r="B86" s="45">
        <v>2800</v>
      </c>
      <c r="C86" s="36">
        <v>3792</v>
      </c>
      <c r="D86" s="39"/>
      <c r="E86" s="51">
        <f t="shared" si="3"/>
        <v>3792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</row>
    <row r="87" spans="1:47" s="23" customFormat="1" ht="14.25" customHeight="1">
      <c r="A87" s="42" t="s">
        <v>77</v>
      </c>
      <c r="B87" s="43">
        <v>3000</v>
      </c>
      <c r="C87" s="34">
        <f>C88+C99+C100+C101</f>
        <v>0</v>
      </c>
      <c r="D87" s="39">
        <f>D88+D90+D92+D95</f>
        <v>122500</v>
      </c>
      <c r="E87" s="51">
        <f t="shared" si="3"/>
        <v>122500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</row>
    <row r="88" spans="1:47" s="23" customFormat="1" ht="14.25" customHeight="1">
      <c r="A88" s="59" t="s">
        <v>78</v>
      </c>
      <c r="B88" s="43">
        <v>3100</v>
      </c>
      <c r="C88" s="34">
        <f>C89+C90+C92+C95</f>
        <v>0</v>
      </c>
      <c r="D88" s="39">
        <f>D89</f>
        <v>122500</v>
      </c>
      <c r="E88" s="51">
        <f t="shared" si="3"/>
        <v>122500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</row>
    <row r="89" spans="1:47" s="49" customFormat="1" ht="14.25" customHeight="1">
      <c r="A89" s="63" t="s">
        <v>79</v>
      </c>
      <c r="B89" s="58">
        <v>3110</v>
      </c>
      <c r="C89" s="50"/>
      <c r="D89" s="51">
        <v>122500</v>
      </c>
      <c r="E89" s="51">
        <f t="shared" si="3"/>
        <v>122500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</row>
    <row r="90" spans="1:47" s="53" customFormat="1" ht="14.25" customHeight="1">
      <c r="A90" s="44" t="s">
        <v>80</v>
      </c>
      <c r="B90" s="58">
        <v>3120</v>
      </c>
      <c r="C90" s="50">
        <f>C91</f>
        <v>0</v>
      </c>
      <c r="D90" s="41"/>
      <c r="E90" s="51">
        <f>E91</f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</row>
    <row r="91" spans="1:47" s="68" customFormat="1" ht="14.25" customHeight="1">
      <c r="A91" s="64" t="s">
        <v>81</v>
      </c>
      <c r="B91" s="31">
        <v>3122</v>
      </c>
      <c r="C91" s="65"/>
      <c r="D91" s="66"/>
      <c r="E91" s="66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</row>
    <row r="92" spans="1:47" s="23" customFormat="1" ht="14.25" customHeight="1">
      <c r="A92" s="44" t="s">
        <v>82</v>
      </c>
      <c r="B92" s="45">
        <v>3130</v>
      </c>
      <c r="C92" s="50">
        <f>C93+C94</f>
        <v>0</v>
      </c>
      <c r="D92" s="39">
        <f>D94</f>
        <v>0</v>
      </c>
      <c r="E92" s="51">
        <f>E93+E94</f>
        <v>0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</row>
    <row r="93" spans="1:47" s="49" customFormat="1" ht="14.25" customHeight="1">
      <c r="A93" s="35" t="s">
        <v>83</v>
      </c>
      <c r="B93" s="31">
        <v>3131</v>
      </c>
      <c r="C93" s="50"/>
      <c r="D93" s="51"/>
      <c r="E93" s="51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</row>
    <row r="94" spans="1:47" s="23" customFormat="1" ht="14.25" customHeight="1">
      <c r="A94" s="69" t="s">
        <v>84</v>
      </c>
      <c r="B94" s="31">
        <v>3132</v>
      </c>
      <c r="C94" s="36"/>
      <c r="D94" s="39"/>
      <c r="E94" s="39">
        <f>D94</f>
        <v>0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</row>
    <row r="95" spans="1:47" s="23" customFormat="1" ht="14.25" customHeight="1">
      <c r="A95" s="44" t="s">
        <v>85</v>
      </c>
      <c r="B95" s="45">
        <v>3140</v>
      </c>
      <c r="C95" s="50">
        <f>C96+C97+C98</f>
        <v>0</v>
      </c>
      <c r="D95" s="39">
        <f>D97</f>
        <v>0</v>
      </c>
      <c r="E95" s="51">
        <f>E96+E97+E98</f>
        <v>0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</row>
    <row r="96" spans="1:47" s="23" customFormat="1" ht="14.25" customHeight="1">
      <c r="A96" s="35" t="s">
        <v>86</v>
      </c>
      <c r="B96" s="31">
        <v>3141</v>
      </c>
      <c r="C96" s="36"/>
      <c r="D96" s="39"/>
      <c r="E96" s="39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</row>
    <row r="97" spans="1:47" s="23" customFormat="1" ht="14.25" customHeight="1">
      <c r="A97" s="35" t="s">
        <v>87</v>
      </c>
      <c r="B97" s="31">
        <v>3142</v>
      </c>
      <c r="C97" s="36"/>
      <c r="D97" s="39"/>
      <c r="E97" s="39">
        <f>D97</f>
        <v>0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</row>
    <row r="98" spans="1:47" s="23" customFormat="1" ht="14.25" customHeight="1">
      <c r="A98" s="35" t="s">
        <v>88</v>
      </c>
      <c r="B98" s="31">
        <v>3143</v>
      </c>
      <c r="C98" s="36"/>
      <c r="D98" s="39"/>
      <c r="E98" s="39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</row>
    <row r="99" spans="1:47" s="23" customFormat="1" ht="14.25" customHeight="1">
      <c r="A99" s="59" t="s">
        <v>89</v>
      </c>
      <c r="B99" s="43">
        <v>3150</v>
      </c>
      <c r="C99" s="36"/>
      <c r="D99" s="39"/>
      <c r="E99" s="39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</row>
    <row r="100" spans="1:47" s="23" customFormat="1" ht="14.25" customHeight="1">
      <c r="A100" s="59" t="s">
        <v>90</v>
      </c>
      <c r="B100" s="43">
        <v>3160</v>
      </c>
      <c r="C100" s="36"/>
      <c r="D100" s="39"/>
      <c r="E100" s="39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</row>
    <row r="101" spans="1:47" s="49" customFormat="1" ht="14.25" customHeight="1">
      <c r="A101" s="59" t="s">
        <v>91</v>
      </c>
      <c r="B101" s="43">
        <v>3200</v>
      </c>
      <c r="C101" s="34">
        <f>C102+C103+C105</f>
        <v>0</v>
      </c>
      <c r="D101" s="51"/>
      <c r="E101" s="34">
        <f>E102+E103+E105</f>
        <v>0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</row>
    <row r="102" spans="1:47" s="23" customFormat="1" ht="14.25" customHeight="1">
      <c r="A102" s="35" t="s">
        <v>92</v>
      </c>
      <c r="B102" s="31">
        <v>3210</v>
      </c>
      <c r="C102" s="36"/>
      <c r="D102" s="39"/>
      <c r="E102" s="39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</row>
    <row r="103" spans="1:47" s="23" customFormat="1" ht="14.25" customHeight="1">
      <c r="A103" s="64" t="s">
        <v>93</v>
      </c>
      <c r="B103" s="31">
        <v>3220</v>
      </c>
      <c r="C103" s="36"/>
      <c r="D103" s="39"/>
      <c r="E103" s="39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</row>
    <row r="104" spans="1:47" s="23" customFormat="1" ht="27" customHeight="1">
      <c r="A104" s="35" t="s">
        <v>94</v>
      </c>
      <c r="B104" s="31">
        <v>3230</v>
      </c>
      <c r="C104" s="36"/>
      <c r="D104" s="39"/>
      <c r="E104" s="39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</row>
    <row r="105" spans="1:47" s="23" customFormat="1" ht="14.25" customHeight="1">
      <c r="A105" s="35" t="s">
        <v>95</v>
      </c>
      <c r="B105" s="31">
        <v>3240</v>
      </c>
      <c r="C105" s="36"/>
      <c r="D105" s="39"/>
      <c r="E105" s="39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</row>
    <row r="106" spans="1:47" s="23" customFormat="1" ht="14.25" customHeight="1">
      <c r="A106" s="42" t="s">
        <v>96</v>
      </c>
      <c r="B106" s="43">
        <v>4110</v>
      </c>
      <c r="C106" s="34">
        <f>C107+C108+C109</f>
        <v>0</v>
      </c>
      <c r="D106" s="39"/>
      <c r="E106" s="41">
        <f>E107+E108+E109</f>
        <v>0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</row>
    <row r="107" spans="1:47" s="68" customFormat="1" ht="14.25" customHeight="1">
      <c r="A107" s="35" t="s">
        <v>97</v>
      </c>
      <c r="B107" s="70">
        <v>4111</v>
      </c>
      <c r="C107" s="71"/>
      <c r="D107" s="66"/>
      <c r="E107" s="66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</row>
    <row r="108" spans="1:47" ht="14.25" customHeight="1">
      <c r="A108" s="72" t="s">
        <v>98</v>
      </c>
      <c r="B108" s="55">
        <v>4112</v>
      </c>
      <c r="C108" s="73"/>
      <c r="D108" s="74"/>
      <c r="E108" s="3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</row>
    <row r="109" spans="1:47" ht="14.25" customHeight="1">
      <c r="A109" s="72" t="s">
        <v>99</v>
      </c>
      <c r="B109" s="55">
        <v>4113</v>
      </c>
      <c r="C109" s="73"/>
      <c r="D109" s="74"/>
      <c r="E109" s="3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</row>
    <row r="110" spans="1:47" ht="14.25" customHeight="1">
      <c r="A110" s="75" t="s">
        <v>100</v>
      </c>
      <c r="B110" s="75">
        <v>4210</v>
      </c>
      <c r="C110" s="76"/>
      <c r="D110" s="77"/>
      <c r="E110" s="78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</row>
    <row r="111" spans="1:47" ht="14.25" customHeight="1">
      <c r="A111" s="79" t="s">
        <v>101</v>
      </c>
      <c r="B111" s="79">
        <v>9000</v>
      </c>
      <c r="C111" s="80"/>
      <c r="D111" s="81"/>
      <c r="E111" s="82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</row>
    <row r="112" spans="1:47" ht="33" customHeight="1">
      <c r="A112" s="83" t="s">
        <v>102</v>
      </c>
      <c r="B112" s="84"/>
      <c r="C112" s="84"/>
      <c r="D112" s="125" t="s">
        <v>114</v>
      </c>
      <c r="E112" s="125"/>
    </row>
    <row r="113" spans="1:7">
      <c r="A113" s="85"/>
      <c r="B113" s="86"/>
      <c r="C113" s="86"/>
      <c r="D113" s="126" t="s">
        <v>12</v>
      </c>
      <c r="E113" s="126"/>
    </row>
    <row r="114" spans="1:7" ht="28.5" customHeight="1">
      <c r="A114" s="87" t="s">
        <v>103</v>
      </c>
      <c r="B114" s="84"/>
      <c r="C114" s="84"/>
      <c r="D114" s="125" t="s">
        <v>115</v>
      </c>
      <c r="E114" s="125"/>
    </row>
    <row r="115" spans="1:7" ht="21" customHeight="1">
      <c r="A115" s="88" t="s">
        <v>14</v>
      </c>
      <c r="B115" s="86"/>
      <c r="C115" s="86"/>
      <c r="D115" s="126" t="s">
        <v>12</v>
      </c>
      <c r="E115" s="126"/>
    </row>
    <row r="116" spans="1:7" ht="13.5" customHeight="1">
      <c r="A116" s="18"/>
      <c r="B116" s="86"/>
      <c r="C116" s="86"/>
      <c r="D116" s="86"/>
      <c r="E116" s="86"/>
    </row>
    <row r="117" spans="1:7" ht="15">
      <c r="A117" s="89" t="s">
        <v>104</v>
      </c>
      <c r="C117" s="90"/>
      <c r="D117" s="90"/>
      <c r="E117" s="61"/>
    </row>
    <row r="118" spans="1:7" ht="15">
      <c r="A118" s="91"/>
      <c r="B118" s="92"/>
      <c r="C118" s="29"/>
      <c r="D118" s="93"/>
      <c r="E118" s="94"/>
    </row>
    <row r="125" spans="1:7" ht="15.75">
      <c r="A125" s="95"/>
      <c r="B125" s="96"/>
      <c r="C125" s="96"/>
      <c r="D125" s="96"/>
      <c r="E125" s="96"/>
      <c r="F125" s="96"/>
      <c r="G125" s="96"/>
    </row>
    <row r="126" spans="1:7" ht="15.75">
      <c r="A126" s="95"/>
      <c r="B126" s="96"/>
      <c r="C126" s="96"/>
      <c r="D126" s="127"/>
      <c r="E126" s="127"/>
      <c r="F126" s="96"/>
    </row>
  </sheetData>
  <mergeCells count="38">
    <mergeCell ref="D112:E112"/>
    <mergeCell ref="D113:E113"/>
    <mergeCell ref="D114:E114"/>
    <mergeCell ref="D115:E115"/>
    <mergeCell ref="D126:E126"/>
    <mergeCell ref="A34:A35"/>
    <mergeCell ref="B34:B35"/>
    <mergeCell ref="C34:D34"/>
    <mergeCell ref="E34:E35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2:E32"/>
    <mergeCell ref="A30:E31"/>
    <mergeCell ref="A20:E20"/>
    <mergeCell ref="C7:E7"/>
    <mergeCell ref="C8:E8"/>
    <mergeCell ref="C9:E9"/>
    <mergeCell ref="C10:E10"/>
    <mergeCell ref="C11:E11"/>
    <mergeCell ref="C12:E12"/>
    <mergeCell ref="C13:E13"/>
    <mergeCell ref="C14:E14"/>
    <mergeCell ref="D15:E15"/>
    <mergeCell ref="D16:E16"/>
    <mergeCell ref="C18:D18"/>
    <mergeCell ref="C6:E6"/>
    <mergeCell ref="C1:E1"/>
    <mergeCell ref="C2:E2"/>
    <mergeCell ref="C3:E3"/>
    <mergeCell ref="C4:E4"/>
    <mergeCell ref="C5:E5"/>
  </mergeCells>
  <printOptions horizontalCentered="1" verticalCentered="1"/>
  <pageMargins left="0.78749999999999998" right="0.19652777777777777" top="0.19652777777777777" bottom="0" header="0.51180555555555562" footer="0.51180555555555562"/>
  <pageSetup paperSize="9" scale="80" firstPageNumber="0" orientation="portrait" horizontalDpi="300" verticalDpi="300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гриш</vt:lpstr>
      <vt:lpstr>гриш!Заголовки_для_печати</vt:lpstr>
      <vt:lpstr>гриш!Область_печати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2018-02-01T11:32:17Z</dcterms:created>
  <dcterms:modified xsi:type="dcterms:W3CDTF">2020-01-22T12:30:53Z</dcterms:modified>
</cp:coreProperties>
</file>