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<sst xmlns="http://schemas.openxmlformats.org/spreadsheetml/2006/main" count="114" uniqueCount="107">
  <si>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</si>
  <si>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</si>
  <si>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</si>
  <si>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</si>
  <si>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</si>
  <si>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</si>
  <si>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</si>
  <si>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</si>
  <si>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</si>
  <si>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</si>
  <si>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</si>
  <si>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</si>
  <si>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</si>
  <si>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</si>
  <si>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</si>
  <si>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</si>
  <si>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</si>
  <si>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</si>
  <si>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</si>
  <si>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</si>
  <si>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</si>
  <si>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</si>
  <si>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</si>
  <si>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</si>
  <si>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</si>
  <si>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</si>
  <si>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</si>
  <si>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</si>
  <si>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</si>
  <si>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</si>
  <si>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</si>
  <si>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</si>
  <si>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</si>
  <si>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</si>
  <si>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</si>
  <si>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</si>
  <si>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</si>
  <si>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</si>
  <si>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</si>
  <si>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</si>
  <si>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</si>
  <si>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</si>
  <si>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</si>
  <si>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</si>
  <si>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</si>
  <si>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</si>
  <si>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</si>
  <si>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</si>
  <si>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</si>
  <si>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</si>
  <si>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</si>
  <si>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</si>
  <si>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</si>
  <si>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</si>
  <si>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</si>
  <si>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</si>
  <si>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</si>
  <si>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</si>
  <si>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</si>
  <si>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</si>
  <si>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</si>
  <si>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</si>
  <si>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</si>
  <si>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</si>
  <si>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</si>
  <si>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</si>
  <si>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</si>
  <si>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</si>
  <si>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</si>
  <si>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</si>
  <si>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</si>
  <si>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</si>
  <si>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</si>
  <si>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</si>
  <si>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</si>
  <si>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</si>
  <si>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</si>
  <si>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</si>
  <si>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</si>
  <si>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</si>
  <si>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</si>
  <si>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</si>
  <si>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</si>
  <si>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</si>
  <si>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</si>
  <si>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</si>
  <si>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</si>
  <si>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</si>
  <si>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</si>
  <si>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</si>
  <si>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</si>
  <si>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</si>
  <si>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</si>
  <si>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</si>
  <si>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</si>
  <si>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</si>
  <si>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</si>
  <si>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</si>
  <si>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</si>
  <si>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</si>
  <si>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</si>
  <si>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</si>
  <si>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</si>
  <si>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</si>
  <si>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 xml:space="preserve">Грімненський    ДНЗ </t>
  </si>
  <si>
    <t>за  111  квартал  2019 рік.</t>
  </si>
  <si>
    <t>0611010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</si>
</sst>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0">
          <cell r="I10" t="str">
            <v>-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9">
      <selection activeCell="H23" sqref="H23:H41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>
        <f>IF(D12&gt;0,VLOOKUP(D12,'[1]ДовидникКВК(ГОС)'!A:B,2,FALSE),"")</f>
      </c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>
        <f>IF(D13&gt;0,VLOOKUP(D13,'[1]ДовидникКПК'!B:C,2,FALSE),"")</f>
      </c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>
        <f>'[1]ЗАПОЛНИТЬ'!H10</f>
        <v>0</v>
      </c>
      <c r="E14" s="99" t="str">
        <f>'[1]ЗАПОЛНИТЬ'!I10</f>
        <v>-</v>
      </c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106</v>
      </c>
      <c r="E15" s="106"/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584960</v>
      </c>
      <c r="E23" s="26">
        <f>E26+E29+E32+E33+E37+E45+E46+E86+E54</f>
        <v>0</v>
      </c>
      <c r="F23" s="26">
        <f>F24+F59+F79+F84+F87</f>
        <v>0</v>
      </c>
      <c r="G23" s="26">
        <v>4232728.89</v>
      </c>
      <c r="H23" s="26">
        <v>4232728.89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584960</v>
      </c>
      <c r="E24" s="26">
        <v>0</v>
      </c>
      <c r="F24" s="26">
        <f>F25+F30+F47+F50+F54+F58</f>
        <v>0</v>
      </c>
      <c r="G24" s="26">
        <v>422728.89</v>
      </c>
      <c r="H24" s="26">
        <v>422728.89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472787</v>
      </c>
      <c r="E25" s="26">
        <v>0</v>
      </c>
      <c r="F25" s="26">
        <f>F26+F29</f>
        <v>0</v>
      </c>
      <c r="G25" s="26">
        <v>359422.45</v>
      </c>
      <c r="H25" s="26">
        <v>359422.45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387474</v>
      </c>
      <c r="E26" s="32">
        <v>0</v>
      </c>
      <c r="F26" s="31">
        <f>SUM(F27:F28)</f>
        <v>0</v>
      </c>
      <c r="G26" s="31">
        <v>290189.69</v>
      </c>
      <c r="H26" s="31">
        <v>290189.69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387474</v>
      </c>
      <c r="E27" s="37">
        <v>0</v>
      </c>
      <c r="F27" s="36">
        <v>0</v>
      </c>
      <c r="G27" s="36">
        <v>290189.69</v>
      </c>
      <c r="H27" s="36">
        <v>290189.69</v>
      </c>
      <c r="I27" s="36">
        <v>0</v>
      </c>
      <c r="J27" s="38"/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/>
      <c r="H28" s="36"/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85313</v>
      </c>
      <c r="E29" s="32">
        <v>0</v>
      </c>
      <c r="F29" s="32">
        <v>0</v>
      </c>
      <c r="G29" s="32">
        <v>69232.76</v>
      </c>
      <c r="H29" s="32">
        <v>69232.76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112173</v>
      </c>
      <c r="E30" s="41">
        <v>0</v>
      </c>
      <c r="F30" s="41">
        <f>SUM(F31:F37)+F44</f>
        <v>0</v>
      </c>
      <c r="G30" s="41">
        <v>63306.44</v>
      </c>
      <c r="H30" s="41">
        <v>63306.44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3983</v>
      </c>
      <c r="E31" s="31">
        <v>0</v>
      </c>
      <c r="F31" s="32">
        <v>0</v>
      </c>
      <c r="G31" s="32">
        <v>3836</v>
      </c>
      <c r="H31" s="32">
        <v>3836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506</v>
      </c>
      <c r="E32" s="32">
        <v>0</v>
      </c>
      <c r="F32" s="32">
        <v>0</v>
      </c>
      <c r="G32" s="32">
        <v>586</v>
      </c>
      <c r="H32" s="32">
        <v>586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30655</v>
      </c>
      <c r="E33" s="32">
        <v>0</v>
      </c>
      <c r="F33" s="32">
        <v>0</v>
      </c>
      <c r="G33" s="32">
        <v>18025.47</v>
      </c>
      <c r="H33" s="32">
        <v>18025.47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2966</v>
      </c>
      <c r="E34" s="31">
        <v>0</v>
      </c>
      <c r="F34" s="32">
        <v>0</v>
      </c>
      <c r="G34" s="32">
        <v>2609.97</v>
      </c>
      <c r="H34" s="32">
        <v>2609.97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300</v>
      </c>
      <c r="E35" s="31">
        <v>0</v>
      </c>
      <c r="F35" s="32">
        <v>0</v>
      </c>
      <c r="G35" s="32"/>
      <c r="H35" s="32"/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/>
      <c r="H36" s="32"/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73723</v>
      </c>
      <c r="E37" s="32">
        <v>0</v>
      </c>
      <c r="F37" s="31">
        <f>SUM(F38:F43)</f>
        <v>0</v>
      </c>
      <c r="G37" s="31"/>
      <c r="H37" s="31"/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38249</v>
      </c>
      <c r="H38" s="36">
        <v>38249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/>
      <c r="H39" s="36"/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4512</v>
      </c>
      <c r="E40" s="37">
        <v>0</v>
      </c>
      <c r="F40" s="36">
        <v>0</v>
      </c>
      <c r="G40" s="36">
        <v>4193.21</v>
      </c>
      <c r="H40" s="36">
        <v>4193.21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69211</v>
      </c>
      <c r="E41" s="37">
        <v>0</v>
      </c>
      <c r="F41" s="36">
        <v>0</v>
      </c>
      <c r="G41" s="36">
        <v>34055.79</v>
      </c>
      <c r="H41" s="36">
        <v>34055.79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>
        <v>0</v>
      </c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40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40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2019-11-05T09:44:21Z</dcterms:modified>
  <cp:category/>
  <cp:version/>
  <cp:contentType/>
  <cp:contentStatus/>
</cp:coreProperties>
</file>