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390" windowWidth="19875" windowHeight="8475"/>
  </bookViews>
  <sheets>
    <sheet name="Ф.4.3.КФК1" sheetId="1" r:id="rId1"/>
  </sheets>
  <externalReferences>
    <externalReference r:id="rId2"/>
  </externalReferences>
  <definedNames>
    <definedName name="_xlnm.Print_Titles" localSheetId="0">Ф.4.3.КФК1!$21:$21</definedName>
  </definedNames>
  <calcPr calcId="124519" fullCalcOnLoad="1"/>
</workbook>
</file>

<file path=xl/calcChain.xml><?xml version="1.0" encoding="utf-8"?>
<calcChain xmlns="http://schemas.openxmlformats.org/spreadsheetml/2006/main">
  <c r="A5" i="1"/>
  <c r="I5"/>
  <c r="J5"/>
  <c r="K9"/>
  <c r="M9"/>
  <c r="K10"/>
  <c r="M10"/>
  <c r="A11"/>
  <c r="K11"/>
  <c r="M11"/>
  <c r="D14"/>
  <c r="E15"/>
  <c r="D26"/>
  <c r="D25"/>
  <c r="D37"/>
  <c r="D44"/>
  <c r="D30"/>
  <c r="D47"/>
  <c r="D50"/>
  <c r="D54"/>
  <c r="D24"/>
  <c r="D62"/>
  <c r="D65"/>
  <c r="D68"/>
  <c r="D60"/>
  <c r="D74"/>
  <c r="D59"/>
  <c r="D80"/>
  <c r="D79"/>
  <c r="D84"/>
  <c r="D22"/>
  <c r="E22"/>
  <c r="F26"/>
  <c r="F25"/>
  <c r="F37"/>
  <c r="F44"/>
  <c r="F30"/>
  <c r="F47"/>
  <c r="F50"/>
  <c r="F54"/>
  <c r="F24"/>
  <c r="F62"/>
  <c r="F65"/>
  <c r="F68"/>
  <c r="F60"/>
  <c r="F74"/>
  <c r="F59"/>
  <c r="F80"/>
  <c r="F79"/>
  <c r="F84"/>
  <c r="F22"/>
  <c r="G26"/>
  <c r="G25"/>
  <c r="G37"/>
  <c r="G44"/>
  <c r="G30"/>
  <c r="G47"/>
  <c r="G50"/>
  <c r="G54"/>
  <c r="G24"/>
  <c r="G62"/>
  <c r="G65"/>
  <c r="G68"/>
  <c r="G60"/>
  <c r="G74"/>
  <c r="G59"/>
  <c r="G80"/>
  <c r="G79"/>
  <c r="G84"/>
  <c r="G22"/>
  <c r="H26"/>
  <c r="H25"/>
  <c r="H37"/>
  <c r="H44"/>
  <c r="H30"/>
  <c r="H47"/>
  <c r="H50"/>
  <c r="H54"/>
  <c r="H24"/>
  <c r="H62"/>
  <c r="H65"/>
  <c r="H68"/>
  <c r="H60"/>
  <c r="H74"/>
  <c r="H59"/>
  <c r="H80"/>
  <c r="H79"/>
  <c r="H84"/>
  <c r="H22"/>
  <c r="I26"/>
  <c r="I25"/>
  <c r="I37"/>
  <c r="I44"/>
  <c r="I30"/>
  <c r="I47"/>
  <c r="I50"/>
  <c r="I54"/>
  <c r="I24"/>
  <c r="I62"/>
  <c r="I65"/>
  <c r="I68"/>
  <c r="I60"/>
  <c r="I74"/>
  <c r="I59"/>
  <c r="I80"/>
  <c r="I79"/>
  <c r="I84"/>
  <c r="I22"/>
  <c r="J26"/>
  <c r="J25"/>
  <c r="J37"/>
  <c r="J44"/>
  <c r="J30"/>
  <c r="J47"/>
  <c r="J50"/>
  <c r="J54"/>
  <c r="J24"/>
  <c r="J62"/>
  <c r="J65"/>
  <c r="J68"/>
  <c r="J60"/>
  <c r="J74"/>
  <c r="J59"/>
  <c r="J80"/>
  <c r="J79"/>
  <c r="J84"/>
  <c r="J22"/>
  <c r="K26"/>
  <c r="K25"/>
  <c r="K37"/>
  <c r="K44"/>
  <c r="K30"/>
  <c r="K47"/>
  <c r="K50"/>
  <c r="K54"/>
  <c r="K24"/>
  <c r="K62"/>
  <c r="K65"/>
  <c r="K68"/>
  <c r="K60"/>
  <c r="K74"/>
  <c r="K59"/>
  <c r="K80"/>
  <c r="K79"/>
  <c r="K84"/>
  <c r="K22"/>
  <c r="L26"/>
  <c r="L25"/>
  <c r="L37"/>
  <c r="L44"/>
  <c r="L30"/>
  <c r="L47"/>
  <c r="L50"/>
  <c r="L54"/>
  <c r="L24"/>
  <c r="L62"/>
  <c r="L65"/>
  <c r="L68"/>
  <c r="L60"/>
  <c r="L74"/>
  <c r="L59"/>
  <c r="L80"/>
  <c r="L79"/>
  <c r="L84"/>
  <c r="L22"/>
  <c r="M22"/>
  <c r="N26"/>
  <c r="N25"/>
  <c r="N37"/>
  <c r="N44"/>
  <c r="N30"/>
  <c r="N47"/>
  <c r="N50"/>
  <c r="N54"/>
  <c r="N24"/>
  <c r="N62"/>
  <c r="N65"/>
  <c r="N68"/>
  <c r="N60"/>
  <c r="N74"/>
  <c r="N59"/>
  <c r="N80"/>
  <c r="N79"/>
  <c r="N84"/>
  <c r="N22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E47"/>
  <c r="M47"/>
  <c r="M48"/>
  <c r="M49"/>
  <c r="E50"/>
  <c r="M50"/>
  <c r="M51"/>
  <c r="M52"/>
  <c r="M53"/>
  <c r="M54"/>
  <c r="M55"/>
  <c r="M56"/>
  <c r="M57"/>
  <c r="M58"/>
  <c r="E62"/>
  <c r="E65"/>
  <c r="E68"/>
  <c r="E60"/>
  <c r="E74"/>
  <c r="E59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E80"/>
  <c r="E79"/>
  <c r="M79"/>
  <c r="M80"/>
  <c r="M81"/>
  <c r="M82"/>
  <c r="M83"/>
  <c r="E84"/>
  <c r="M84"/>
  <c r="M85"/>
  <c r="A98"/>
  <c r="G98"/>
  <c r="A100"/>
  <c r="G100"/>
</calcChain>
</file>

<file path=xl/sharedStrings.xml><?xml version="1.0" encoding="utf-8"?>
<sst xmlns="http://schemas.openxmlformats.org/spreadsheetml/2006/main" count="121" uniqueCount="107">
  <si>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</si>
  <si>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</si>
  <si>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</si>
  <si>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</si>
  <si>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</si>
  <si>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</si>
  <si>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</si>
  <si>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</si>
  <si>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</si>
  <si>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</si>
  <si>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</si>
  <si>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</si>
  <si>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</si>
  <si>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</si>
  <si>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</si>
  <si>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</si>
  <si>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</si>
  <si>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</si>
  <si>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</si>
  <si>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</si>
  <si>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</si>
  <si>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</si>
  <si>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</si>
  <si>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</si>
  <si>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</si>
  <si>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</si>
  <si>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</si>
  <si>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</si>
  <si>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</si>
  <si>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</si>
  <si>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</si>
  <si>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</si>
  <si>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</si>
  <si>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</si>
  <si>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</si>
  <si>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</si>
  <si>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</si>
  <si>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</si>
  <si>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</si>
  <si>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</si>
  <si>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</si>
  <si>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</si>
  <si>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</si>
  <si>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</si>
  <si>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</si>
  <si>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</si>
  <si>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</si>
  <si>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</si>
  <si>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</si>
  <si>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</si>
  <si>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</si>
  <si>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</si>
  <si>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</si>
  <si>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</si>
  <si>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</si>
  <si>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</si>
  <si>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</si>
  <si>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</si>
  <si>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</si>
  <si>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</si>
  <si>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</si>
  <si>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</si>
  <si>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</si>
  <si>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</si>
  <si>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</si>
  <si>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</si>
  <si>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</si>
  <si>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</si>
  <si>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</si>
  <si>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</si>
  <si>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</si>
  <si>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</si>
  <si>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</si>
  <si>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</si>
  <si>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</si>
  <si>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</si>
  <si>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</si>
  <si>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</si>
  <si>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</si>
  <si>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</si>
  <si>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</si>
  <si>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</si>
  <si>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</si>
  <si>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</si>
  <si>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</si>
  <si>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</si>
  <si>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</si>
  <si>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</si>
  <si>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</si>
  <si>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</si>
  <si>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</si>
  <si>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</si>
  <si>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</si>
  <si>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</si>
  <si>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</si>
  <si>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</si>
  <si>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</si>
  <si>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</si>
  <si>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</si>
  <si>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</si>
  <si>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</si>
  <si>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</si>
  <si>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</si>
  <si>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</si>
  <si>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0611020</t>
  </si>
  <si>
    <t>Грімненська     ЗОШ</t>
  </si>
  <si>
    <t>за 111 квартал 2019 рік.</t>
  </si>
</sst>
</file>

<file path=xl/styles.xml><?xml version="1.0" encoding="utf-8"?>
<styleSheet xmlns="http://schemas.openxmlformats.org/spreadsheetml/2006/main">
  <numFmts count="1">
    <numFmt numFmtId="196" formatCode="#,##0.00;\-#,##0.00;#,&quot;-&quot;"/>
  </numFmts>
  <fonts count="37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/>
    <xf numFmtId="0" fontId="19" fillId="0" borderId="0" xfId="0" applyFont="1"/>
    <xf numFmtId="0" fontId="20" fillId="0" borderId="0" xfId="0" applyFont="1" applyAlignment="1">
      <alignment vertical="top" wrapText="1"/>
    </xf>
    <xf numFmtId="0" fontId="21" fillId="0" borderId="0" xfId="0" applyFont="1" applyAlignment="1"/>
    <xf numFmtId="0" fontId="21" fillId="0" borderId="10" xfId="0" applyFont="1" applyBorder="1" applyAlignment="1"/>
    <xf numFmtId="0" fontId="21" fillId="0" borderId="0" xfId="0" applyFont="1" applyBorder="1" applyAlignment="1">
      <alignment wrapText="1"/>
    </xf>
    <xf numFmtId="0" fontId="22" fillId="0" borderId="0" xfId="0" applyFont="1"/>
    <xf numFmtId="0" fontId="23" fillId="0" borderId="0" xfId="0" applyFont="1" applyAlignment="1">
      <alignment wrapText="1"/>
    </xf>
    <xf numFmtId="0" fontId="22" fillId="0" borderId="0" xfId="0" applyFont="1" applyAlignment="1"/>
    <xf numFmtId="0" fontId="23" fillId="0" borderId="0" xfId="0" applyFont="1" applyAlignment="1">
      <alignment horizontal="left" vertical="top" wrapText="1"/>
    </xf>
    <xf numFmtId="0" fontId="23" fillId="0" borderId="0" xfId="0" applyFont="1" applyBorder="1" applyAlignment="1">
      <alignment vertical="top" wrapText="1"/>
    </xf>
    <xf numFmtId="1" fontId="23" fillId="24" borderId="10" xfId="0" applyNumberFormat="1" applyFont="1" applyFill="1" applyBorder="1" applyAlignment="1" applyProtection="1">
      <alignment horizontal="center" vertical="top" wrapText="1"/>
    </xf>
    <xf numFmtId="0" fontId="24" fillId="0" borderId="0" xfId="0" applyFont="1" applyBorder="1" applyAlignment="1">
      <alignment horizontal="left" vertical="top" wrapText="1"/>
    </xf>
    <xf numFmtId="0" fontId="26" fillId="0" borderId="0" xfId="0" applyFont="1"/>
    <xf numFmtId="0" fontId="23" fillId="0" borderId="0" xfId="0" applyFont="1" applyAlignment="1">
      <alignment vertical="top" wrapText="1"/>
    </xf>
    <xf numFmtId="49" fontId="23" fillId="25" borderId="10" xfId="0" applyNumberFormat="1" applyFont="1" applyFill="1" applyBorder="1" applyAlignment="1" applyProtection="1">
      <alignment horizontal="right" wrapText="1"/>
      <protection locked="0"/>
    </xf>
    <xf numFmtId="1" fontId="23" fillId="24" borderId="10" xfId="0" applyNumberFormat="1" applyFont="1" applyFill="1" applyBorder="1" applyAlignment="1" applyProtection="1">
      <alignment horizontal="center" wrapText="1"/>
    </xf>
    <xf numFmtId="49" fontId="23" fillId="25" borderId="10" xfId="0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justify" vertical="top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96" fontId="23" fillId="0" borderId="11" xfId="0" applyNumberFormat="1" applyFont="1" applyBorder="1" applyAlignment="1" applyProtection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196" fontId="26" fillId="24" borderId="11" xfId="0" applyNumberFormat="1" applyFont="1" applyFill="1" applyBorder="1" applyAlignment="1" applyProtection="1">
      <alignment horizontal="right" vertical="center" wrapText="1"/>
    </xf>
    <xf numFmtId="196" fontId="26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1" xfId="0" applyFont="1" applyBorder="1" applyAlignment="1">
      <alignment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196" fontId="22" fillId="24" borderId="11" xfId="0" applyNumberFormat="1" applyFont="1" applyFill="1" applyBorder="1" applyAlignment="1" applyProtection="1">
      <alignment horizontal="right" vertical="center" wrapText="1"/>
      <protection locked="0"/>
    </xf>
    <xf numFmtId="196" fontId="22" fillId="24" borderId="11" xfId="0" applyNumberFormat="1" applyFont="1" applyFill="1" applyBorder="1" applyAlignment="1" applyProtection="1">
      <alignment horizontal="right" vertical="center" wrapText="1"/>
    </xf>
    <xf numFmtId="0" fontId="26" fillId="0" borderId="11" xfId="0" applyFont="1" applyBorder="1" applyAlignment="1">
      <alignment horizontal="justify" vertical="center" wrapText="1"/>
    </xf>
    <xf numFmtId="0" fontId="23" fillId="0" borderId="11" xfId="0" applyFont="1" applyBorder="1" applyAlignment="1">
      <alignment horizontal="justify" vertical="center" wrapText="1"/>
    </xf>
    <xf numFmtId="196" fontId="23" fillId="24" borderId="11" xfId="0" applyNumberFormat="1" applyFont="1" applyFill="1" applyBorder="1" applyAlignment="1" applyProtection="1">
      <alignment horizontal="right" vertical="center" wrapText="1"/>
    </xf>
    <xf numFmtId="0" fontId="22" fillId="0" borderId="11" xfId="0" applyFont="1" applyBorder="1" applyAlignment="1">
      <alignment horizontal="justify" vertical="center" wrapText="1"/>
    </xf>
    <xf numFmtId="0" fontId="31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96" fontId="26" fillId="24" borderId="11" xfId="0" applyNumberFormat="1" applyFont="1" applyFill="1" applyBorder="1" applyAlignment="1" applyProtection="1">
      <alignment horizontal="right" vertical="center"/>
      <protection locked="0"/>
    </xf>
    <xf numFmtId="196" fontId="26" fillId="24" borderId="11" xfId="0" applyNumberFormat="1" applyFont="1" applyFill="1" applyBorder="1" applyAlignment="1" applyProtection="1">
      <alignment horizontal="right" vertical="center"/>
    </xf>
    <xf numFmtId="196" fontId="23" fillId="24" borderId="11" xfId="0" applyNumberFormat="1" applyFont="1" applyFill="1" applyBorder="1" applyAlignment="1" applyProtection="1">
      <alignment horizontal="right" vertical="center"/>
    </xf>
    <xf numFmtId="196" fontId="23" fillId="24" borderId="11" xfId="0" applyNumberFormat="1" applyFont="1" applyFill="1" applyBorder="1" applyAlignment="1" applyProtection="1">
      <alignment horizontal="right" vertical="center"/>
      <protection locked="0"/>
    </xf>
    <xf numFmtId="196" fontId="26" fillId="0" borderId="11" xfId="0" applyNumberFormat="1" applyFont="1" applyBorder="1" applyAlignment="1" applyProtection="1">
      <alignment horizontal="right" vertical="center"/>
    </xf>
    <xf numFmtId="196" fontId="22" fillId="24" borderId="11" xfId="0" applyNumberFormat="1" applyFont="1" applyFill="1" applyBorder="1" applyAlignment="1" applyProtection="1">
      <alignment horizontal="right" vertical="center"/>
      <protection locked="0"/>
    </xf>
    <xf numFmtId="196" fontId="22" fillId="24" borderId="11" xfId="0" applyNumberFormat="1" applyFont="1" applyFill="1" applyBorder="1" applyAlignment="1" applyProtection="1">
      <alignment horizontal="right" vertical="center"/>
    </xf>
    <xf numFmtId="0" fontId="25" fillId="0" borderId="11" xfId="0" applyFont="1" applyBorder="1" applyAlignment="1">
      <alignment vertical="center" wrapText="1"/>
    </xf>
    <xf numFmtId="196" fontId="24" fillId="24" borderId="11" xfId="0" applyNumberFormat="1" applyFont="1" applyFill="1" applyBorder="1" applyAlignment="1" applyProtection="1">
      <alignment horizontal="right" vertical="center"/>
      <protection locked="0"/>
    </xf>
    <xf numFmtId="196" fontId="24" fillId="24" borderId="11" xfId="0" applyNumberFormat="1" applyFont="1" applyFill="1" applyBorder="1" applyAlignment="1" applyProtection="1">
      <alignment horizontal="right" vertical="center"/>
    </xf>
    <xf numFmtId="0" fontId="33" fillId="0" borderId="11" xfId="0" applyFont="1" applyBorder="1" applyAlignment="1">
      <alignment vertical="center" wrapText="1"/>
    </xf>
    <xf numFmtId="196" fontId="22" fillId="0" borderId="11" xfId="0" applyNumberFormat="1" applyFont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/>
    <xf numFmtId="2" fontId="26" fillId="0" borderId="12" xfId="0" applyNumberFormat="1" applyFont="1" applyBorder="1" applyAlignment="1" applyProtection="1">
      <alignment horizontal="right" vertical="center"/>
    </xf>
    <xf numFmtId="2" fontId="26" fillId="24" borderId="12" xfId="0" applyNumberFormat="1" applyFont="1" applyFill="1" applyBorder="1" applyAlignment="1" applyProtection="1">
      <alignment horizontal="right" vertical="center"/>
    </xf>
    <xf numFmtId="2" fontId="26" fillId="0" borderId="12" xfId="0" applyNumberFormat="1" applyFont="1" applyBorder="1" applyAlignment="1" applyProtection="1">
      <alignment horizontal="right" vertical="center" wrapText="1"/>
      <protection locked="0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/>
    <xf numFmtId="2" fontId="22" fillId="0" borderId="13" xfId="0" applyNumberFormat="1" applyFont="1" applyBorder="1" applyAlignment="1" applyProtection="1">
      <alignment horizontal="right" vertical="center"/>
      <protection locked="0"/>
    </xf>
    <xf numFmtId="2" fontId="22" fillId="24" borderId="13" xfId="0" applyNumberFormat="1" applyFont="1" applyFill="1" applyBorder="1" applyAlignment="1" applyProtection="1">
      <alignment horizontal="right" vertical="center"/>
      <protection locked="0"/>
    </xf>
    <xf numFmtId="2" fontId="22" fillId="0" borderId="13" xfId="0" applyNumberFormat="1" applyFont="1" applyBorder="1" applyAlignment="1" applyProtection="1">
      <alignment horizontal="right" vertical="center" wrapText="1"/>
      <protection locked="0"/>
    </xf>
    <xf numFmtId="0" fontId="34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/>
    <xf numFmtId="2" fontId="23" fillId="0" borderId="13" xfId="0" applyNumberFormat="1" applyFont="1" applyBorder="1" applyAlignment="1" applyProtection="1">
      <alignment horizontal="right" vertical="center"/>
    </xf>
    <xf numFmtId="2" fontId="23" fillId="24" borderId="13" xfId="0" applyNumberFormat="1" applyFont="1" applyFill="1" applyBorder="1" applyAlignment="1" applyProtection="1">
      <alignment horizontal="right" vertical="center"/>
    </xf>
    <xf numFmtId="2" fontId="23" fillId="0" borderId="13" xfId="0" applyNumberFormat="1" applyFont="1" applyBorder="1" applyAlignment="1" applyProtection="1">
      <alignment horizontal="right" vertical="center" wrapText="1"/>
      <protection locked="0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2" fontId="26" fillId="0" borderId="13" xfId="0" applyNumberFormat="1" applyFont="1" applyBorder="1" applyAlignment="1" applyProtection="1">
      <alignment horizontal="right" vertical="center"/>
      <protection locked="0"/>
    </xf>
    <xf numFmtId="2" fontId="26" fillId="24" borderId="13" xfId="0" applyNumberFormat="1" applyFont="1" applyFill="1" applyBorder="1" applyAlignment="1" applyProtection="1">
      <alignment horizontal="right" vertical="center"/>
      <protection locked="0"/>
    </xf>
    <xf numFmtId="2" fontId="26" fillId="0" borderId="13" xfId="0" applyNumberFormat="1" applyFont="1" applyBorder="1" applyAlignment="1" applyProtection="1">
      <alignment horizontal="right" vertical="center" wrapText="1"/>
      <protection locked="0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right" vertical="center"/>
    </xf>
    <xf numFmtId="2" fontId="23" fillId="24" borderId="13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24" borderId="0" xfId="0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vertical="center" wrapText="1"/>
    </xf>
    <xf numFmtId="0" fontId="22" fillId="24" borderId="0" xfId="0" applyFont="1" applyFill="1" applyBorder="1" applyAlignment="1">
      <alignment horizontal="right" vertical="center"/>
    </xf>
    <xf numFmtId="0" fontId="35" fillId="0" borderId="0" xfId="0" applyFont="1"/>
    <xf numFmtId="0" fontId="27" fillId="0" borderId="14" xfId="0" applyFont="1" applyBorder="1" applyAlignment="1">
      <alignment horizontal="left" wrapText="1"/>
    </xf>
    <xf numFmtId="0" fontId="20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 vertical="top" wrapText="1"/>
    </xf>
    <xf numFmtId="0" fontId="23" fillId="0" borderId="0" xfId="0" applyFont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2" fillId="0" borderId="11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top"/>
    </xf>
    <xf numFmtId="2" fontId="20" fillId="0" borderId="0" xfId="0" applyNumberFormat="1" applyFont="1" applyFill="1" applyBorder="1" applyAlignment="1" applyProtection="1">
      <alignment horizontal="center" vertical="top"/>
      <protection locked="0"/>
    </xf>
    <xf numFmtId="0" fontId="35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3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22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wrapText="1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Итог" xfId="32"/>
    <cellStyle name="Контрольная ячейка" xfId="33"/>
    <cellStyle name="Название" xfId="34"/>
    <cellStyle name="Нейтральный" xfId="35"/>
    <cellStyle name="Обычный 2" xfId="36"/>
    <cellStyle name="Обычный 3" xfId="37"/>
    <cellStyle name="Плохой" xfId="38"/>
    <cellStyle name="Пояснение" xfId="39"/>
    <cellStyle name="Примечание" xfId="40"/>
    <cellStyle name="Примечание 2" xfId="41"/>
    <cellStyle name="Связанная ячейка" xfId="42"/>
    <cellStyle name="Текст предупреждения" xfId="43"/>
    <cellStyle name="Хороший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Downloads/ZV_kv2018v%20%20&#1040;&#1055;&#1040;&#1056;&#1040;&#1058;%20111&#1082;&#1074;&#1072;&#1088;&#1090;&#1072;&#1083;%20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/>
      <sheetData sheetId="3">
        <row r="7">
          <cell r="F7">
            <v>1</v>
          </cell>
        </row>
        <row r="13">
          <cell r="A13" t="str">
            <v>за ЄДРПОУ</v>
          </cell>
          <cell r="B13" t="str">
            <v>02144594</v>
          </cell>
        </row>
        <row r="14">
          <cell r="A14" t="str">
            <v>за КОАТУУ</v>
          </cell>
          <cell r="B14">
            <v>4620910100</v>
          </cell>
        </row>
        <row r="15">
          <cell r="A15" t="str">
            <v>за КОПФГ</v>
          </cell>
          <cell r="B15">
            <v>410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11">
          <cell r="A11" t="str">
            <v>Організаційно-правова форма господарювання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>
        <row r="5">
          <cell r="A5" t="str">
            <v>про надходження і використання інших надходжень спеціального фонду (форма</v>
          </cell>
          <cell r="C5" t="str">
            <v xml:space="preserve">№ 4-3д, </v>
          </cell>
          <cell r="D5" t="str">
            <v>№ 4-3м)</v>
          </cell>
        </row>
      </sheetData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0">
    <pageSetUpPr fitToPage="1"/>
  </sheetPr>
  <dimension ref="A1:P103"/>
  <sheetViews>
    <sheetView tabSelected="1" topLeftCell="A14" workbookViewId="0">
      <selection activeCell="K64" sqref="K64"/>
    </sheetView>
  </sheetViews>
  <sheetFormatPr defaultRowHeight="15"/>
  <cols>
    <col min="1" max="1" width="58.7109375" customWidth="1"/>
    <col min="2" max="2" width="5" customWidth="1"/>
    <col min="3" max="3" width="4" customWidth="1"/>
    <col min="4" max="4" width="9.5703125" customWidth="1"/>
    <col min="5" max="5" width="8.5703125" customWidth="1"/>
    <col min="6" max="6" width="8.28515625" customWidth="1"/>
    <col min="7" max="7" width="7" customWidth="1"/>
    <col min="8" max="8" width="6" customWidth="1"/>
    <col min="9" max="9" width="11.85546875" customWidth="1"/>
    <col min="10" max="10" width="11.7109375" customWidth="1"/>
    <col min="11" max="11" width="9.7109375" customWidth="1"/>
    <col min="12" max="12" width="12" hidden="1" customWidth="1"/>
    <col min="13" max="13" width="9.85546875" customWidth="1"/>
    <col min="14" max="14" width="7.140625" customWidth="1"/>
  </cols>
  <sheetData>
    <row r="1" spans="1:16" s="1" customFormat="1" ht="15" customHeight="1">
      <c r="I1" s="101" t="s">
        <v>0</v>
      </c>
      <c r="J1" s="101"/>
      <c r="K1" s="101"/>
      <c r="L1" s="101"/>
      <c r="M1" s="101"/>
      <c r="N1" s="101"/>
    </row>
    <row r="2" spans="1:16" s="1" customFormat="1" ht="27.75" customHeight="1">
      <c r="H2" s="2"/>
      <c r="I2" s="101"/>
      <c r="J2" s="101"/>
      <c r="K2" s="101"/>
      <c r="L2" s="101"/>
      <c r="M2" s="101"/>
      <c r="N2" s="101"/>
    </row>
    <row r="3" spans="1:16" s="1" customFormat="1" ht="3" hidden="1" customHeight="1">
      <c r="H3" s="2"/>
      <c r="I3" s="101"/>
      <c r="J3" s="101"/>
      <c r="K3" s="101"/>
      <c r="L3" s="101"/>
      <c r="M3" s="101"/>
      <c r="N3" s="101"/>
    </row>
    <row r="4" spans="1:16" s="1" customFormat="1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3"/>
      <c r="O4" s="3"/>
      <c r="P4" s="3"/>
    </row>
    <row r="5" spans="1:16" s="1" customFormat="1" ht="15" customHeight="1">
      <c r="A5" s="105" t="str">
        <f>IF([1]ЗАПОЛНИТЬ!$F$7=1,CONCATENATE([1]шапки!A5),CONCATENATE([1]шапки!A5,[1]шапки!C5))</f>
        <v>про надходження і використання інших надходжень спеціального фонду (форма</v>
      </c>
      <c r="B5" s="105"/>
      <c r="C5" s="105"/>
      <c r="D5" s="105"/>
      <c r="E5" s="105"/>
      <c r="F5" s="105"/>
      <c r="G5" s="105"/>
      <c r="H5" s="105"/>
      <c r="I5" s="4" t="str">
        <f>IF([1]ЗАПОЛНИТЬ!$F$7=1,[1]шапки!C5,[1]шапки!D5)</f>
        <v xml:space="preserve">№ 4-3д, </v>
      </c>
      <c r="J5" s="3" t="str">
        <f>IF([1]ЗАПОЛНИТЬ!$F$7=1,[1]шапки!D5,"")</f>
        <v>№ 4-3м)</v>
      </c>
      <c r="K5" s="3"/>
      <c r="L5" s="5"/>
      <c r="M5" s="5"/>
      <c r="N5" s="3"/>
      <c r="O5" s="3"/>
      <c r="P5" s="3"/>
    </row>
    <row r="6" spans="1:16" s="1" customFormat="1" ht="13.5" customHeight="1">
      <c r="A6" s="103" t="s">
        <v>106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6" s="6" customFormat="1" ht="11.25" hidden="1"/>
    <row r="8" spans="1:16" s="6" customFormat="1" ht="9.75" customHeight="1">
      <c r="M8" s="106" t="s">
        <v>2</v>
      </c>
      <c r="N8" s="106"/>
    </row>
    <row r="9" spans="1:16" s="6" customFormat="1" ht="22.5" customHeight="1">
      <c r="A9" s="7" t="s">
        <v>3</v>
      </c>
      <c r="B9" s="104" t="s">
        <v>105</v>
      </c>
      <c r="C9" s="104"/>
      <c r="D9" s="104"/>
      <c r="E9" s="104"/>
      <c r="F9" s="104"/>
      <c r="G9" s="104"/>
      <c r="H9" s="104"/>
      <c r="I9" s="104"/>
      <c r="J9" s="104"/>
      <c r="K9" s="8" t="str">
        <f>[1]ЗАПОЛНИТЬ!A13</f>
        <v>за ЄДРПОУ</v>
      </c>
      <c r="M9" s="107" t="str">
        <f>[1]ЗАПОЛНИТЬ!B13</f>
        <v>02144594</v>
      </c>
      <c r="N9" s="107"/>
    </row>
    <row r="10" spans="1:16" s="6" customFormat="1" ht="11.25" customHeight="1">
      <c r="A10" s="9" t="s">
        <v>4</v>
      </c>
      <c r="B10" s="90"/>
      <c r="C10" s="90"/>
      <c r="D10" s="90"/>
      <c r="E10" s="90"/>
      <c r="F10" s="90"/>
      <c r="G10" s="90"/>
      <c r="H10" s="90"/>
      <c r="I10" s="90"/>
      <c r="J10" s="90"/>
      <c r="K10" s="8" t="str">
        <f>[1]ЗАПОЛНИТЬ!A14</f>
        <v>за КОАТУУ</v>
      </c>
      <c r="M10" s="107">
        <f>[1]ЗАПОЛНИТЬ!B14</f>
        <v>4620910100</v>
      </c>
      <c r="N10" s="107"/>
    </row>
    <row r="11" spans="1:16" s="6" customFormat="1" ht="11.25" customHeight="1">
      <c r="A11" s="9" t="str">
        <f>[1]Ф.4.2.КФК15!A11</f>
        <v>Організаційно-правова форма господарювання</v>
      </c>
      <c r="B11" s="90"/>
      <c r="C11" s="90"/>
      <c r="D11" s="90"/>
      <c r="E11" s="90"/>
      <c r="F11" s="90"/>
      <c r="G11" s="90"/>
      <c r="H11" s="90"/>
      <c r="I11" s="90"/>
      <c r="J11" s="90"/>
      <c r="K11" s="8" t="str">
        <f>[1]ЗАПОЛНИТЬ!A15</f>
        <v>за КОПФГ</v>
      </c>
      <c r="M11" s="89">
        <f>[1]ЗАПОЛНИТЬ!B15</f>
        <v>410</v>
      </c>
      <c r="N11" s="89"/>
    </row>
    <row r="12" spans="1:16" s="6" customFormat="1" ht="11.25" customHeight="1">
      <c r="A12" s="102" t="s">
        <v>95</v>
      </c>
      <c r="B12" s="102"/>
      <c r="C12" s="10"/>
      <c r="D12" s="11"/>
      <c r="E12" s="91"/>
      <c r="F12" s="91"/>
      <c r="G12" s="91"/>
      <c r="H12" s="91"/>
      <c r="I12" s="91"/>
      <c r="J12" s="91"/>
      <c r="K12" s="12"/>
      <c r="L12" s="13"/>
      <c r="M12" s="13"/>
      <c r="N12" s="14"/>
    </row>
    <row r="13" spans="1:16" s="6" customFormat="1" ht="11.25">
      <c r="A13" s="92" t="s">
        <v>5</v>
      </c>
      <c r="B13" s="92"/>
      <c r="C13" s="10"/>
      <c r="D13" s="15"/>
      <c r="E13" s="93"/>
      <c r="F13" s="93"/>
      <c r="G13" s="93"/>
      <c r="H13" s="93"/>
      <c r="I13" s="93"/>
      <c r="J13" s="93"/>
      <c r="K13" s="93"/>
      <c r="L13" s="93"/>
      <c r="M13" s="93"/>
      <c r="N13" s="14"/>
    </row>
    <row r="14" spans="1:16" s="6" customFormat="1" ht="12" customHeight="1">
      <c r="A14" s="92" t="s">
        <v>6</v>
      </c>
      <c r="B14" s="92"/>
      <c r="C14" s="10"/>
      <c r="D14" s="16">
        <f>[1]ЗАПОЛНИТЬ!H10</f>
        <v>0</v>
      </c>
      <c r="E14" s="87"/>
      <c r="F14" s="87"/>
      <c r="G14" s="87"/>
      <c r="H14" s="87"/>
      <c r="I14" s="87"/>
      <c r="J14" s="87"/>
      <c r="K14" s="87"/>
      <c r="L14" s="87"/>
      <c r="M14" s="87"/>
      <c r="N14" s="14"/>
    </row>
    <row r="15" spans="1:16" s="6" customFormat="1" ht="43.5" customHeight="1">
      <c r="A15" s="92" t="s">
        <v>7</v>
      </c>
      <c r="B15" s="92"/>
      <c r="C15" s="10"/>
      <c r="D15" s="17" t="s">
        <v>104</v>
      </c>
      <c r="E15" s="87" t="str">
        <f>VLOOKUP(RIGHT(D15,4),[1]КПКВМБ!A$1:B$65536,2,FALSE)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87"/>
      <c r="G15" s="87"/>
      <c r="H15" s="87"/>
      <c r="I15" s="87"/>
      <c r="J15" s="87"/>
      <c r="K15" s="87"/>
      <c r="L15" s="87"/>
      <c r="M15" s="87"/>
      <c r="N15" s="14"/>
    </row>
    <row r="16" spans="1:16" s="6" customFormat="1" ht="11.25">
      <c r="A16" s="18" t="s">
        <v>96</v>
      </c>
    </row>
    <row r="17" spans="1:14" s="6" customFormat="1" ht="12" thickBot="1">
      <c r="A17" s="18" t="s">
        <v>8</v>
      </c>
    </row>
    <row r="18" spans="1:14" s="6" customFormat="1" ht="20.25" customHeight="1" thickTop="1" thickBot="1">
      <c r="A18" s="94" t="s">
        <v>9</v>
      </c>
      <c r="B18" s="88" t="s">
        <v>10</v>
      </c>
      <c r="C18" s="88" t="s">
        <v>11</v>
      </c>
      <c r="D18" s="88" t="s">
        <v>12</v>
      </c>
      <c r="E18" s="88" t="s">
        <v>97</v>
      </c>
      <c r="F18" s="88" t="s">
        <v>13</v>
      </c>
      <c r="G18" s="88"/>
      <c r="H18" s="88" t="s">
        <v>14</v>
      </c>
      <c r="I18" s="88" t="s">
        <v>15</v>
      </c>
      <c r="J18" s="88" t="s">
        <v>16</v>
      </c>
      <c r="K18" s="88"/>
      <c r="L18" s="88" t="s">
        <v>17</v>
      </c>
      <c r="M18" s="88" t="s">
        <v>18</v>
      </c>
      <c r="N18" s="88"/>
    </row>
    <row r="19" spans="1:14" s="6" customFormat="1" ht="12.75" thickTop="1" thickBot="1">
      <c r="A19" s="94"/>
      <c r="B19" s="88"/>
      <c r="C19" s="88"/>
      <c r="D19" s="88"/>
      <c r="E19" s="88"/>
      <c r="F19" s="88" t="s">
        <v>19</v>
      </c>
      <c r="G19" s="100" t="s">
        <v>20</v>
      </c>
      <c r="H19" s="88"/>
      <c r="I19" s="88"/>
      <c r="J19" s="88" t="s">
        <v>19</v>
      </c>
      <c r="K19" s="100" t="s">
        <v>21</v>
      </c>
      <c r="L19" s="88"/>
      <c r="M19" s="88" t="s">
        <v>19</v>
      </c>
      <c r="N19" s="99" t="s">
        <v>20</v>
      </c>
    </row>
    <row r="20" spans="1:14" s="6" customFormat="1" ht="26.25" customHeight="1" thickTop="1" thickBot="1">
      <c r="A20" s="94"/>
      <c r="B20" s="88"/>
      <c r="C20" s="88"/>
      <c r="D20" s="88"/>
      <c r="E20" s="88"/>
      <c r="F20" s="88"/>
      <c r="G20" s="100"/>
      <c r="H20" s="88"/>
      <c r="I20" s="88"/>
      <c r="J20" s="88"/>
      <c r="K20" s="100"/>
      <c r="L20" s="88"/>
      <c r="M20" s="88"/>
      <c r="N20" s="99"/>
    </row>
    <row r="21" spans="1:14" s="6" customFormat="1" ht="12.75" thickTop="1" thickBo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Top="1" thickBot="1">
      <c r="A22" s="21" t="s">
        <v>98</v>
      </c>
      <c r="B22" s="21" t="s">
        <v>22</v>
      </c>
      <c r="C22" s="22" t="s">
        <v>23</v>
      </c>
      <c r="D22" s="23">
        <f>D24+D59+D79+D84</f>
        <v>169462</v>
      </c>
      <c r="E22" s="23">
        <f>E26+E29+E32+E33+E37+E45+E46+E86+E54</f>
        <v>0</v>
      </c>
      <c r="F22" s="23">
        <f t="shared" ref="F22:L22" si="0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169462</v>
      </c>
      <c r="J22" s="23">
        <f t="shared" si="0"/>
        <v>169462</v>
      </c>
      <c r="K22" s="23">
        <f t="shared" si="0"/>
        <v>0</v>
      </c>
      <c r="L22" s="23">
        <f t="shared" si="0"/>
        <v>0</v>
      </c>
      <c r="M22" s="23">
        <f>F22-H22+I22-J22</f>
        <v>0</v>
      </c>
      <c r="N22" s="23">
        <f>N24+N59+N79+N84</f>
        <v>0</v>
      </c>
    </row>
    <row r="23" spans="1:14" s="6" customFormat="1" ht="12.75" thickTop="1" thickBot="1">
      <c r="A23" s="19" t="s">
        <v>24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Top="1" thickBot="1">
      <c r="A24" s="19" t="s">
        <v>25</v>
      </c>
      <c r="B24" s="21">
        <v>2000</v>
      </c>
      <c r="C24" s="22" t="s">
        <v>26</v>
      </c>
      <c r="D24" s="23">
        <f>D25+D30+D47+D50+D54+D58</f>
        <v>0</v>
      </c>
      <c r="E24" s="23">
        <v>0</v>
      </c>
      <c r="F24" s="23">
        <f t="shared" ref="F24:L24" si="1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t="shared" ref="M24:M55" si="2">F24-H24+I24-J24</f>
        <v>0</v>
      </c>
      <c r="N24" s="23">
        <f>N25+N30+N47+N50+N54+N58</f>
        <v>0</v>
      </c>
    </row>
    <row r="25" spans="1:14" s="6" customFormat="1" ht="12.75" thickTop="1" thickBot="1">
      <c r="A25" s="24" t="s">
        <v>27</v>
      </c>
      <c r="B25" s="21">
        <v>2100</v>
      </c>
      <c r="C25" s="22" t="s">
        <v>28</v>
      </c>
      <c r="D25" s="23">
        <f>D26+D29</f>
        <v>0</v>
      </c>
      <c r="E25" s="23">
        <v>0</v>
      </c>
      <c r="F25" s="23">
        <f t="shared" ref="F25:L25" si="3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Top="1" thickBot="1">
      <c r="A26" s="25" t="s">
        <v>29</v>
      </c>
      <c r="B26" s="26">
        <v>2110</v>
      </c>
      <c r="C26" s="27" t="s">
        <v>30</v>
      </c>
      <c r="D26" s="28">
        <f>SUM(D27:D28)</f>
        <v>0</v>
      </c>
      <c r="E26" s="29">
        <v>0</v>
      </c>
      <c r="F26" s="28">
        <f t="shared" ref="F26:L26" si="4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Top="1" thickBot="1">
      <c r="A27" s="30" t="s">
        <v>31</v>
      </c>
      <c r="B27" s="19">
        <v>2111</v>
      </c>
      <c r="C27" s="31" t="s">
        <v>32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Top="1" thickBot="1">
      <c r="A28" s="30" t="s">
        <v>33</v>
      </c>
      <c r="B28" s="19">
        <v>2112</v>
      </c>
      <c r="C28" s="31" t="s">
        <v>34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Top="1" thickBot="1">
      <c r="A29" s="34" t="s">
        <v>35</v>
      </c>
      <c r="B29" s="26">
        <v>2120</v>
      </c>
      <c r="C29" s="27" t="s">
        <v>36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Top="1" thickBot="1">
      <c r="A30" s="35" t="s">
        <v>37</v>
      </c>
      <c r="B30" s="21">
        <v>2200</v>
      </c>
      <c r="C30" s="22" t="s">
        <v>38</v>
      </c>
      <c r="D30" s="36">
        <f>SUM(D31:D37)+D44</f>
        <v>0</v>
      </c>
      <c r="E30" s="36">
        <v>0</v>
      </c>
      <c r="F30" s="36">
        <f t="shared" ref="F30:L30" si="5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Top="1" thickBot="1">
      <c r="A31" s="25" t="s">
        <v>39</v>
      </c>
      <c r="B31" s="26">
        <v>2210</v>
      </c>
      <c r="C31" s="27" t="s">
        <v>40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Top="1" thickBot="1">
      <c r="A32" s="25" t="s">
        <v>41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Top="1" thickBot="1">
      <c r="A33" s="25" t="s">
        <v>42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Top="1" thickBot="1">
      <c r="A34" s="25" t="s">
        <v>43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Top="1" thickBot="1">
      <c r="A35" s="25" t="s">
        <v>44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Top="1" thickBot="1">
      <c r="A36" s="34" t="s">
        <v>45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Top="1" thickBot="1">
      <c r="A37" s="34" t="s">
        <v>46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t="shared" ref="F37:L37" si="6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Top="1" thickBot="1">
      <c r="A38" s="30" t="s">
        <v>47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Top="1" thickBot="1">
      <c r="A39" s="30" t="s">
        <v>48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Top="1" thickBot="1">
      <c r="A40" s="30" t="s">
        <v>49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Top="1" thickBot="1">
      <c r="A41" s="30" t="s">
        <v>50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Top="1" thickBot="1">
      <c r="A42" s="30" t="s">
        <v>51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Top="1" thickBot="1">
      <c r="A43" s="30" t="s">
        <v>52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Top="1" thickBot="1">
      <c r="A44" s="34" t="s">
        <v>53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t="shared" ref="F44:L44" si="7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Top="1" thickBot="1">
      <c r="A45" s="37" t="s">
        <v>54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Top="1" thickBot="1">
      <c r="A46" s="30" t="s">
        <v>55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Top="1" thickBot="1">
      <c r="A47" s="24" t="s">
        <v>56</v>
      </c>
      <c r="B47" s="21">
        <v>2400</v>
      </c>
      <c r="C47" s="21">
        <v>250</v>
      </c>
      <c r="D47" s="36">
        <f t="shared" ref="D47:L47" si="8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Top="1" thickBot="1">
      <c r="A48" s="38" t="s">
        <v>57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Top="1" thickBot="1">
      <c r="A49" s="38" t="s">
        <v>58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Top="1" thickBot="1">
      <c r="A50" s="39" t="s">
        <v>59</v>
      </c>
      <c r="B50" s="21">
        <v>2600</v>
      </c>
      <c r="C50" s="21">
        <v>280</v>
      </c>
      <c r="D50" s="36">
        <f t="shared" ref="D50:L50" si="9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Top="1" thickBot="1">
      <c r="A51" s="34" t="s">
        <v>60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Top="1" thickBot="1">
      <c r="A52" s="34" t="s">
        <v>61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Top="1" thickBot="1">
      <c r="A53" s="38" t="s">
        <v>62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Top="1" thickBot="1">
      <c r="A54" s="35" t="s">
        <v>63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t="shared" ref="F54:L54" si="10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Top="1" thickBot="1">
      <c r="A55" s="34" t="s">
        <v>64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Top="1" thickBot="1">
      <c r="A56" s="34" t="s">
        <v>65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t="shared" ref="M56:M85" si="11">F56-H56+I56-J56</f>
        <v>0</v>
      </c>
      <c r="N56" s="40">
        <v>0</v>
      </c>
    </row>
    <row r="57" spans="1:14" s="6" customFormat="1" ht="12.75" thickTop="1" thickBot="1">
      <c r="A57" s="34" t="s">
        <v>66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Top="1" thickBot="1">
      <c r="A58" s="35" t="s">
        <v>67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Top="1" thickBot="1">
      <c r="A59" s="21" t="s">
        <v>68</v>
      </c>
      <c r="B59" s="21">
        <v>3000</v>
      </c>
      <c r="C59" s="21">
        <v>370</v>
      </c>
      <c r="D59" s="42">
        <f t="shared" ref="D59:L59" si="12">D60+D74</f>
        <v>169462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169462</v>
      </c>
      <c r="J59" s="42">
        <f t="shared" si="12"/>
        <v>169462</v>
      </c>
      <c r="K59" s="42">
        <f t="shared" si="12"/>
        <v>0</v>
      </c>
      <c r="L59" s="42">
        <f t="shared" si="12"/>
        <v>0</v>
      </c>
      <c r="M59" s="23">
        <f t="shared" si="11"/>
        <v>0</v>
      </c>
      <c r="N59" s="42">
        <f>N60+N74</f>
        <v>0</v>
      </c>
    </row>
    <row r="60" spans="1:14" s="6" customFormat="1" ht="12.75" thickTop="1" thickBot="1">
      <c r="A60" s="24" t="s">
        <v>69</v>
      </c>
      <c r="B60" s="21">
        <v>3100</v>
      </c>
      <c r="C60" s="21">
        <v>380</v>
      </c>
      <c r="D60" s="42">
        <f t="shared" ref="D60:L60" si="13">D61+D62+D65+D68+D72+D73</f>
        <v>169462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169462</v>
      </c>
      <c r="J60" s="42">
        <f t="shared" si="13"/>
        <v>169462</v>
      </c>
      <c r="K60" s="42">
        <f t="shared" si="13"/>
        <v>0</v>
      </c>
      <c r="L60" s="42">
        <f t="shared" si="13"/>
        <v>0</v>
      </c>
      <c r="M60" s="23">
        <f t="shared" si="11"/>
        <v>0</v>
      </c>
      <c r="N60" s="42">
        <f>N61+N62+N65+N68+N72+N73</f>
        <v>0</v>
      </c>
    </row>
    <row r="61" spans="1:14" s="6" customFormat="1" ht="12.75" thickTop="1" thickBot="1">
      <c r="A61" s="34" t="s">
        <v>70</v>
      </c>
      <c r="B61" s="26">
        <v>3110</v>
      </c>
      <c r="C61" s="26">
        <v>390</v>
      </c>
      <c r="D61" s="40">
        <v>169462</v>
      </c>
      <c r="E61" s="41">
        <v>0</v>
      </c>
      <c r="F61" s="40">
        <v>0</v>
      </c>
      <c r="G61" s="40">
        <v>0</v>
      </c>
      <c r="H61" s="40">
        <v>0</v>
      </c>
      <c r="I61" s="40">
        <v>169462</v>
      </c>
      <c r="J61" s="40">
        <v>169462</v>
      </c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Top="1" thickBot="1">
      <c r="A62" s="38" t="s">
        <v>71</v>
      </c>
      <c r="B62" s="26">
        <v>3120</v>
      </c>
      <c r="C62" s="26">
        <v>400</v>
      </c>
      <c r="D62" s="44">
        <f t="shared" ref="D62:L62" si="14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>
        <f t="shared" si="14"/>
        <v>0</v>
      </c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Top="1" thickBot="1">
      <c r="A63" s="30" t="s">
        <v>72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Top="1" thickBot="1">
      <c r="A64" s="30" t="s">
        <v>73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Top="1" thickBot="1">
      <c r="A65" s="25" t="s">
        <v>74</v>
      </c>
      <c r="B65" s="26">
        <v>3130</v>
      </c>
      <c r="C65" s="26">
        <v>430</v>
      </c>
      <c r="D65" s="41">
        <f t="shared" ref="D65:L65" si="15">SUM(D66:D67)</f>
        <v>0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  <c r="L65" s="41">
        <f t="shared" si="15"/>
        <v>0</v>
      </c>
      <c r="M65" s="23">
        <f t="shared" si="11"/>
        <v>0</v>
      </c>
      <c r="N65" s="41">
        <f>SUM(N66:N67)</f>
        <v>0</v>
      </c>
    </row>
    <row r="66" spans="1:14" s="6" customFormat="1" ht="12.75" thickTop="1" thickBot="1">
      <c r="A66" s="30" t="s">
        <v>75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Top="1" thickBot="1">
      <c r="A67" s="30" t="s">
        <v>76</v>
      </c>
      <c r="B67" s="19">
        <v>3132</v>
      </c>
      <c r="C67" s="19">
        <v>450</v>
      </c>
      <c r="D67" s="45">
        <v>0</v>
      </c>
      <c r="E67" s="46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23">
        <f t="shared" si="11"/>
        <v>0</v>
      </c>
      <c r="N67" s="45">
        <v>0</v>
      </c>
    </row>
    <row r="68" spans="1:14" s="6" customFormat="1" ht="12.75" thickTop="1" thickBot="1">
      <c r="A68" s="25" t="s">
        <v>77</v>
      </c>
      <c r="B68" s="26">
        <v>3140</v>
      </c>
      <c r="C68" s="26">
        <v>460</v>
      </c>
      <c r="D68" s="41">
        <f t="shared" ref="D68:L68" si="16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Top="1" thickBot="1">
      <c r="A69" s="47" t="s">
        <v>99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Top="1" thickBot="1">
      <c r="A70" s="47" t="s">
        <v>100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Top="1" thickBot="1">
      <c r="A71" s="47" t="s">
        <v>101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Top="1" thickBot="1">
      <c r="A72" s="25" t="s">
        <v>78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Top="1" thickBot="1">
      <c r="A73" s="25" t="s">
        <v>79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Top="1" thickBot="1">
      <c r="A74" s="24" t="s">
        <v>80</v>
      </c>
      <c r="B74" s="21">
        <v>3200</v>
      </c>
      <c r="C74" s="21">
        <v>520</v>
      </c>
      <c r="D74" s="42">
        <f t="shared" ref="D74:L74" si="17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Top="1" thickBot="1">
      <c r="A75" s="34" t="s">
        <v>81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3">
        <f t="shared" si="11"/>
        <v>0</v>
      </c>
      <c r="N75" s="48">
        <v>0</v>
      </c>
    </row>
    <row r="76" spans="1:14" s="6" customFormat="1" ht="12.75" thickTop="1" thickBot="1">
      <c r="A76" s="34" t="s">
        <v>82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3">
        <f t="shared" si="11"/>
        <v>0</v>
      </c>
      <c r="N76" s="48">
        <v>0</v>
      </c>
    </row>
    <row r="77" spans="1:14" s="6" customFormat="1" ht="11.25" customHeight="1" thickTop="1" thickBot="1">
      <c r="A77" s="25" t="s">
        <v>83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3">
        <f t="shared" si="11"/>
        <v>0</v>
      </c>
      <c r="N77" s="48">
        <v>0</v>
      </c>
    </row>
    <row r="78" spans="1:14" s="6" customFormat="1" ht="12.75" thickTop="1" thickBot="1">
      <c r="A78" s="34" t="s">
        <v>84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Top="1" thickBot="1">
      <c r="A79" s="21" t="s">
        <v>85</v>
      </c>
      <c r="B79" s="21">
        <v>4100</v>
      </c>
      <c r="C79" s="21">
        <v>570</v>
      </c>
      <c r="D79" s="49">
        <f t="shared" ref="D79:L79" si="18">SUM(D80)</f>
        <v>0</v>
      </c>
      <c r="E79" s="49">
        <f t="shared" si="18"/>
        <v>0</v>
      </c>
      <c r="F79" s="49">
        <f t="shared" si="18"/>
        <v>0</v>
      </c>
      <c r="G79" s="49">
        <f t="shared" si="18"/>
        <v>0</v>
      </c>
      <c r="H79" s="49">
        <f t="shared" si="18"/>
        <v>0</v>
      </c>
      <c r="I79" s="49">
        <f t="shared" si="18"/>
        <v>0</v>
      </c>
      <c r="J79" s="49">
        <f t="shared" si="18"/>
        <v>0</v>
      </c>
      <c r="K79" s="49">
        <f t="shared" si="18"/>
        <v>0</v>
      </c>
      <c r="L79" s="49">
        <f t="shared" si="18"/>
        <v>0</v>
      </c>
      <c r="M79" s="23">
        <f t="shared" si="11"/>
        <v>0</v>
      </c>
      <c r="N79" s="49">
        <f>SUM(N80)</f>
        <v>0</v>
      </c>
    </row>
    <row r="80" spans="1:14" s="6" customFormat="1" ht="12.75" thickTop="1" thickBot="1">
      <c r="A80" s="25" t="s">
        <v>86</v>
      </c>
      <c r="B80" s="26">
        <v>4110</v>
      </c>
      <c r="C80" s="26">
        <v>580</v>
      </c>
      <c r="D80" s="41">
        <f t="shared" ref="D80:L80" si="19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Top="1" thickBot="1">
      <c r="A81" s="30" t="s">
        <v>87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Top="1" thickBot="1">
      <c r="A82" s="30" t="s">
        <v>88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Top="1" thickBot="1">
      <c r="A83" s="50" t="s">
        <v>102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Top="1" thickBot="1">
      <c r="A84" s="21" t="s">
        <v>89</v>
      </c>
      <c r="B84" s="21">
        <v>4200</v>
      </c>
      <c r="C84" s="21">
        <v>620</v>
      </c>
      <c r="D84" s="42">
        <f t="shared" ref="D84:L84" si="20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Top="1" thickBot="1">
      <c r="A85" s="25" t="s">
        <v>90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Top="1" thickBot="1">
      <c r="A86" s="30" t="s">
        <v>91</v>
      </c>
      <c r="B86" s="19">
        <v>5000</v>
      </c>
      <c r="C86" s="19">
        <v>640</v>
      </c>
      <c r="D86" s="45" t="s">
        <v>92</v>
      </c>
      <c r="E86" s="45">
        <v>0</v>
      </c>
      <c r="F86" s="51" t="s">
        <v>92</v>
      </c>
      <c r="G86" s="51" t="s">
        <v>92</v>
      </c>
      <c r="H86" s="51" t="s">
        <v>92</v>
      </c>
      <c r="I86" s="51" t="s">
        <v>92</v>
      </c>
      <c r="J86" s="51" t="s">
        <v>92</v>
      </c>
      <c r="K86" s="51" t="s">
        <v>92</v>
      </c>
      <c r="L86" s="51" t="s">
        <v>92</v>
      </c>
      <c r="M86" s="51" t="s">
        <v>92</v>
      </c>
      <c r="N86" s="51" t="s">
        <v>92</v>
      </c>
    </row>
    <row r="87" spans="1:14" s="6" customFormat="1" ht="12" hidden="1" thickTop="1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4" s="6" customFormat="1" ht="11.25" hidden="1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4" s="6" customFormat="1" ht="11.25" hidden="1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4" s="6" customFormat="1" ht="11.25" hidden="1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4" s="6" customFormat="1" ht="12" hidden="1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4" s="6" customFormat="1" ht="11.25" hidden="1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4" s="6" customFormat="1" ht="11.25" hidden="1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4" s="6" customFormat="1" ht="11.25" hidden="1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4" s="6" customFormat="1" ht="14.25" customHeight="1" thickTop="1">
      <c r="A95" s="79" t="s">
        <v>103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4" s="6" customFormat="1" ht="3" customHeight="1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1.25" hidden="1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13">
      <c r="A98" s="86" t="str">
        <f>[1]ЗАПОЛНИТЬ!F30</f>
        <v xml:space="preserve">Керівник </v>
      </c>
      <c r="B98" s="97"/>
      <c r="C98" s="97"/>
      <c r="D98" s="97"/>
      <c r="G98" s="98" t="str">
        <f>[1]ЗАПОЛНИТЬ!F26</f>
        <v>І.А. Яскевич</v>
      </c>
      <c r="H98" s="98"/>
      <c r="I98" s="98"/>
    </row>
    <row r="99" spans="1:13">
      <c r="B99" s="95" t="s">
        <v>93</v>
      </c>
      <c r="C99" s="95"/>
      <c r="D99" s="95"/>
      <c r="G99" s="96" t="s">
        <v>94</v>
      </c>
      <c r="H99" s="96"/>
      <c r="I99" s="1"/>
    </row>
    <row r="100" spans="1:13">
      <c r="A100" s="86" t="str">
        <f>[1]ЗАПОЛНИТЬ!F31</f>
        <v>Головний бухгалтер</v>
      </c>
      <c r="B100" s="97"/>
      <c r="C100" s="97"/>
      <c r="D100" s="97"/>
      <c r="G100" s="98" t="str">
        <f>[1]ЗАПОЛНИТЬ!F28</f>
        <v>Т.І.Мацелюх</v>
      </c>
      <c r="H100" s="98"/>
      <c r="I100" s="98"/>
    </row>
    <row r="101" spans="1:13" ht="8.25" customHeight="1">
      <c r="B101" s="95" t="s">
        <v>93</v>
      </c>
      <c r="C101" s="95"/>
      <c r="D101" s="95"/>
      <c r="G101" s="96" t="s">
        <v>94</v>
      </c>
      <c r="H101" s="96"/>
      <c r="I101" s="1"/>
    </row>
    <row r="102" spans="1:13" ht="12.75" customHeight="1">
      <c r="A102" s="1"/>
    </row>
    <row r="103" spans="1:13">
      <c r="A103" s="6"/>
    </row>
  </sheetData>
  <sheetCalcPr fullCalcOnLoad="1"/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A6:M6"/>
    <mergeCell ref="M8:N8"/>
    <mergeCell ref="M9:N9"/>
    <mergeCell ref="M10:N10"/>
    <mergeCell ref="A15:B15"/>
    <mergeCell ref="E15:M15"/>
    <mergeCell ref="E18:E20"/>
    <mergeCell ref="F19:F20"/>
    <mergeCell ref="F18:G18"/>
    <mergeCell ref="G19:G20"/>
    <mergeCell ref="J18:K18"/>
    <mergeCell ref="K19:K20"/>
    <mergeCell ref="M19:M20"/>
    <mergeCell ref="J19:J20"/>
    <mergeCell ref="B98:D98"/>
    <mergeCell ref="G98:I98"/>
    <mergeCell ref="C18:C20"/>
    <mergeCell ref="N19:N20"/>
    <mergeCell ref="D18:D20"/>
    <mergeCell ref="B18:B20"/>
    <mergeCell ref="H18:H20"/>
    <mergeCell ref="I18:I20"/>
    <mergeCell ref="B101:D101"/>
    <mergeCell ref="G101:H101"/>
    <mergeCell ref="B100:D100"/>
    <mergeCell ref="B99:D99"/>
    <mergeCell ref="G99:H99"/>
    <mergeCell ref="G100:I100"/>
    <mergeCell ref="E14:M14"/>
    <mergeCell ref="L18:L20"/>
    <mergeCell ref="M11:N11"/>
    <mergeCell ref="M18:N18"/>
    <mergeCell ref="B11:J11"/>
    <mergeCell ref="E12:J12"/>
    <mergeCell ref="A13:B13"/>
    <mergeCell ref="E13:M13"/>
    <mergeCell ref="A14:B14"/>
    <mergeCell ref="A18:A20"/>
  </mergeCells>
  <phoneticPr fontId="0" type="noConversion"/>
  <pageMargins left="0.19685039370078741" right="0.19685039370078741" top="0.59055118110236227" bottom="0.19685039370078741" header="0.59055118110236227" footer="0.19685039370078741"/>
  <pageSetup paperSize="9" scale="8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Ф.4.3.КФК1</vt:lpstr>
      <vt:lpstr>Ф.4.3.КФК1!Заголовки_для_друку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dcterms:created xsi:type="dcterms:W3CDTF">2019-04-17T08:52:41Z</dcterms:created>
  <dcterms:modified xsi:type="dcterms:W3CDTF">2019-12-23T09:29:14Z</dcterms:modified>
</cp:coreProperties>
</file>