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истувач\Downloads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Лист1!$J$28</definedName>
  </definedNames>
  <calcPr calcId="162913"/>
</workbook>
</file>

<file path=xl/calcChain.xml><?xml version="1.0" encoding="utf-8"?>
<calcChain xmlns="http://schemas.openxmlformats.org/spreadsheetml/2006/main">
  <c r="L180" i="1" l="1"/>
  <c r="K180" i="1"/>
  <c r="J180" i="1"/>
  <c r="I180" i="1"/>
  <c r="H180" i="1"/>
  <c r="L172" i="1"/>
  <c r="K172" i="1"/>
  <c r="J172" i="1"/>
  <c r="I172" i="1"/>
  <c r="H172" i="1"/>
  <c r="L164" i="1"/>
  <c r="K164" i="1"/>
  <c r="J164" i="1"/>
  <c r="I164" i="1"/>
  <c r="H164" i="1"/>
  <c r="I157" i="1"/>
  <c r="J157" i="1"/>
  <c r="K157" i="1"/>
  <c r="L157" i="1"/>
  <c r="H157" i="1"/>
  <c r="I148" i="1"/>
  <c r="J148" i="1"/>
  <c r="K148" i="1"/>
  <c r="L148" i="1"/>
  <c r="H148" i="1"/>
  <c r="I136" i="1"/>
  <c r="J136" i="1"/>
  <c r="K136" i="1"/>
  <c r="L136" i="1"/>
  <c r="H136" i="1"/>
  <c r="I128" i="1"/>
  <c r="J128" i="1"/>
  <c r="K128" i="1"/>
  <c r="L128" i="1"/>
  <c r="H128" i="1"/>
  <c r="I122" i="1"/>
  <c r="J122" i="1"/>
  <c r="K122" i="1"/>
  <c r="L122" i="1"/>
  <c r="H122" i="1"/>
  <c r="J182" i="1" l="1"/>
  <c r="I182" i="1"/>
  <c r="L182" i="1"/>
  <c r="M182" i="1" s="1"/>
  <c r="K182" i="1"/>
  <c r="H182" i="1"/>
  <c r="I114" i="1"/>
  <c r="I138" i="1" s="1"/>
  <c r="J114" i="1"/>
  <c r="K114" i="1"/>
  <c r="K138" i="1" s="1"/>
  <c r="L114" i="1"/>
  <c r="H114" i="1"/>
  <c r="K104" i="1"/>
  <c r="L104" i="1"/>
  <c r="I104" i="1"/>
  <c r="J104" i="1"/>
  <c r="H104" i="1"/>
  <c r="H138" i="1" l="1"/>
  <c r="L138" i="1"/>
  <c r="M138" i="1" s="1"/>
  <c r="J138" i="1"/>
  <c r="I94" i="1"/>
  <c r="J94" i="1"/>
  <c r="K94" i="1"/>
  <c r="L94" i="1"/>
  <c r="H94" i="1"/>
  <c r="I87" i="1"/>
  <c r="J87" i="1"/>
  <c r="K87" i="1"/>
  <c r="L87" i="1"/>
  <c r="H87" i="1"/>
  <c r="I79" i="1"/>
  <c r="J79" i="1"/>
  <c r="K79" i="1"/>
  <c r="L79" i="1"/>
  <c r="H79" i="1"/>
  <c r="I72" i="1"/>
  <c r="J72" i="1"/>
  <c r="K72" i="1"/>
  <c r="L72" i="1"/>
  <c r="H72" i="1"/>
  <c r="I63" i="1"/>
  <c r="J63" i="1"/>
  <c r="K63" i="1"/>
  <c r="L63" i="1"/>
  <c r="H63" i="1"/>
  <c r="I20" i="1"/>
  <c r="J20" i="1"/>
  <c r="K20" i="1"/>
  <c r="L20" i="1"/>
  <c r="H20" i="1"/>
  <c r="H95" i="1" l="1"/>
  <c r="K95" i="1"/>
  <c r="I95" i="1"/>
  <c r="L95" i="1"/>
  <c r="M95" i="1" s="1"/>
  <c r="J95" i="1"/>
  <c r="L50" i="1"/>
  <c r="K50" i="1"/>
  <c r="J50" i="1"/>
  <c r="H50" i="1"/>
  <c r="I50" i="1"/>
  <c r="I44" i="1"/>
  <c r="J44" i="1"/>
  <c r="K44" i="1"/>
  <c r="L44" i="1"/>
  <c r="H44" i="1"/>
  <c r="I36" i="1"/>
  <c r="J36" i="1"/>
  <c r="K36" i="1"/>
  <c r="L36" i="1"/>
  <c r="H36" i="1"/>
  <c r="I29" i="1"/>
  <c r="J29" i="1"/>
  <c r="K29" i="1"/>
  <c r="K52" i="1" s="1"/>
  <c r="L29" i="1"/>
  <c r="L52" i="1" s="1"/>
  <c r="M52" i="1" s="1"/>
  <c r="M184" i="1" s="1"/>
  <c r="M185" i="1" s="1"/>
  <c r="H29" i="1"/>
  <c r="J52" i="1" l="1"/>
  <c r="I52" i="1"/>
  <c r="H52" i="1"/>
</calcChain>
</file>

<file path=xl/sharedStrings.xml><?xml version="1.0" encoding="utf-8"?>
<sst xmlns="http://schemas.openxmlformats.org/spreadsheetml/2006/main" count="346" uniqueCount="162">
  <si>
    <t>Примірне чотиритижневе сезонне меню на зимовий період</t>
  </si>
  <si>
    <t xml:space="preserve">для харчування учнів 1-4 класів закладів загальної середньої освіти </t>
  </si>
  <si>
    <t>на  2022 навчальний рік</t>
  </si>
  <si>
    <t>І тиждень</t>
  </si>
  <si>
    <t>Понеділок</t>
  </si>
  <si>
    <t>Жири</t>
  </si>
  <si>
    <t>Ціна</t>
  </si>
  <si>
    <t>Салат із свіжої капусти з ароматною олією</t>
  </si>
  <si>
    <t>Чахохбілі з куркою</t>
  </si>
  <si>
    <t>Компот із свіжих яблук</t>
  </si>
  <si>
    <t xml:space="preserve">Яблуко </t>
  </si>
  <si>
    <t> Усього</t>
  </si>
  <si>
    <t>Вівторок</t>
  </si>
  <si>
    <t>Хліб цільнозерновий</t>
  </si>
  <si>
    <t>Банан</t>
  </si>
  <si>
    <t>Середа</t>
  </si>
  <si>
    <t>Четвер</t>
  </si>
  <si>
    <t>П'ятниця</t>
  </si>
  <si>
    <t>ІІ тиждень</t>
  </si>
  <si>
    <t>Макарони відварні</t>
  </si>
  <si>
    <t>Курка тушкована в соусі</t>
  </si>
  <si>
    <t>ІІІ тиждень</t>
  </si>
  <si>
    <t>ІV тиждень</t>
  </si>
  <si>
    <t xml:space="preserve">Салат із запеченої капусти </t>
  </si>
  <si>
    <t>Вихід (гр.)</t>
  </si>
  <si>
    <t>Салат із запеченої капусти</t>
  </si>
  <si>
    <t>Білки</t>
  </si>
  <si>
    <t>Вуглев.       калор.</t>
  </si>
  <si>
    <t>Калор.</t>
  </si>
  <si>
    <t>ДУБОВ'ЯЗІВСЬКА СЕЛИЩНА РАДА</t>
  </si>
  <si>
    <t>Алергени</t>
  </si>
  <si>
    <t>Найменування страв</t>
  </si>
  <si>
    <t>гх</t>
  </si>
  <si>
    <t>зп</t>
  </si>
  <si>
    <t>Курка по-італійські</t>
  </si>
  <si>
    <t xml:space="preserve">Збірник </t>
  </si>
  <si>
    <t>№ 6 (Клопотенко)</t>
  </si>
  <si>
    <t>мпл</t>
  </si>
  <si>
    <t xml:space="preserve">Сир твердий російський </t>
  </si>
  <si>
    <t>Каша пшенична</t>
  </si>
  <si>
    <t>Узвар</t>
  </si>
  <si>
    <t>№11.03 (ІГЗ)</t>
  </si>
  <si>
    <t>№ 08.26 (ІГЗ)</t>
  </si>
  <si>
    <t>№ 7,91(Клопотенко)</t>
  </si>
  <si>
    <t>Салат з моркви з аромат. олією</t>
  </si>
  <si>
    <t>№55 (Клопотенко)</t>
  </si>
  <si>
    <t>Картопляне пюре  з маслом</t>
  </si>
  <si>
    <t>Хек смажений</t>
  </si>
  <si>
    <t>№84 (Клопотенко)</t>
  </si>
  <si>
    <t>(60)75</t>
  </si>
  <si>
    <t>р,г</t>
  </si>
  <si>
    <t>Апельсин</t>
  </si>
  <si>
    <t>г</t>
  </si>
  <si>
    <t>Салат з капусти,моркви та зел. гор.</t>
  </si>
  <si>
    <t>№1.20 (ІГЗ)</t>
  </si>
  <si>
    <t>КС (с. 91)</t>
  </si>
  <si>
    <t>№4.17(ІГЗ),№59( Кл)</t>
  </si>
  <si>
    <t>Йогурт</t>
  </si>
  <si>
    <t>Салат з ябл.та кваш. капусти</t>
  </si>
  <si>
    <t>№ 24 (Клопот)</t>
  </si>
  <si>
    <t>Рис розсипчастий з орегано</t>
  </si>
  <si>
    <t>мпл,зп</t>
  </si>
  <si>
    <t>№08.04 (ІГЗ)</t>
  </si>
  <si>
    <t xml:space="preserve">Яйце варене </t>
  </si>
  <si>
    <t>я</t>
  </si>
  <si>
    <t>1шт.</t>
  </si>
  <si>
    <t>Молоко кип'ячене</t>
  </si>
  <si>
    <t xml:space="preserve">Какао з молоком </t>
  </si>
  <si>
    <t>№11.05(ІГЗ)</t>
  </si>
  <si>
    <t>мпл,г,я,</t>
  </si>
  <si>
    <t>Запіканка сирна з яблуком та морквою зі сметаною</t>
  </si>
  <si>
    <t>№07.10 (ІГЗ)</t>
  </si>
  <si>
    <t>мп,л</t>
  </si>
  <si>
    <t>Салат з морквою та тв. сиром</t>
  </si>
  <si>
    <t>№ 27 (Клопотенко)</t>
  </si>
  <si>
    <t>Каша в'язка перлова</t>
  </si>
  <si>
    <t>мп,л,зп</t>
  </si>
  <si>
    <t>Курячий шніцель</t>
  </si>
  <si>
    <t>я,г</t>
  </si>
  <si>
    <t>№ 4.08 (ІГЗ)</t>
  </si>
  <si>
    <t>Салат з буряком та сухариками</t>
  </si>
  <si>
    <t>№5(Клопотенко)</t>
  </si>
  <si>
    <t>№82(Клопотенко)</t>
  </si>
  <si>
    <t>Картопля запечена з куркумою</t>
  </si>
  <si>
    <t>№56(Клопотенко)</t>
  </si>
  <si>
    <t>Чай з лимоном</t>
  </si>
  <si>
    <t>Салат з моркви з родзинками та сметаною</t>
  </si>
  <si>
    <t>№1.15 (ІГЗ)</t>
  </si>
  <si>
    <t>Каша гречнева</t>
  </si>
  <si>
    <t>Стіки курячі</t>
  </si>
  <si>
    <t>№45(Клопотенко)</t>
  </si>
  <si>
    <t>Овочі тушковані</t>
  </si>
  <si>
    <t>Мак енд чіз</t>
  </si>
  <si>
    <t>г,мп,л,гх</t>
  </si>
  <si>
    <t>№47,99(Клопотен.)</t>
  </si>
  <si>
    <t>Салат з капусти з морквою</t>
  </si>
  <si>
    <t>Каша пшоняна зі сметаною</t>
  </si>
  <si>
    <t>№58 (Клопотенко)</t>
  </si>
  <si>
    <t xml:space="preserve">Запіканка сирна </t>
  </si>
  <si>
    <t>мп,л,зп,я</t>
  </si>
  <si>
    <t>№ 7,91 (Клопот,)</t>
  </si>
  <si>
    <t>№ 1.24 (ІГЗ),№23(Кл</t>
  </si>
  <si>
    <t>№ 4.07 (ІГЗ),№48(Кл</t>
  </si>
  <si>
    <t>зп,</t>
  </si>
  <si>
    <t>№4.04(ІГЗ)</t>
  </si>
  <si>
    <t>Плов з курячим м'ясом (120+60)</t>
  </si>
  <si>
    <t>Сік фруктовий</t>
  </si>
  <si>
    <t>Йогурт питний</t>
  </si>
  <si>
    <t>Салат з  буряком та сухариками</t>
  </si>
  <si>
    <t>№ 5 (Клопотенко)</t>
  </si>
  <si>
    <t>Картопля смажена скибочками</t>
  </si>
  <si>
    <t>№ 63 (с. Клопотен.)</t>
  </si>
  <si>
    <t>Котлети рибні</t>
  </si>
  <si>
    <t>№82 (Клопотенко)</t>
  </si>
  <si>
    <t>Напій з лимонів та апельсинів</t>
  </si>
  <si>
    <t>№11.07 (ІГЗ)</t>
  </si>
  <si>
    <t>р,я,г</t>
  </si>
  <si>
    <t>Ризотто з зел.гор.та тв.сиром</t>
  </si>
  <si>
    <t>№ 08.05 (ІГЗ)</t>
  </si>
  <si>
    <t>с,мп,л,</t>
  </si>
  <si>
    <t>я,л</t>
  </si>
  <si>
    <t>л</t>
  </si>
  <si>
    <t xml:space="preserve">Скрамбл Безглютеновий   (1 яйцо)     </t>
  </si>
  <si>
    <t>№3.01 (ІГЗ)</t>
  </si>
  <si>
    <t>Круп'яна запіканка з сиром</t>
  </si>
  <si>
    <t>зп,мп,л,я</t>
  </si>
  <si>
    <t>№67 (Клопотенко)</t>
  </si>
  <si>
    <t>Вінегрет</t>
  </si>
  <si>
    <t>№ 1.44(ІГЗ)</t>
  </si>
  <si>
    <t>Куряче стегно в соусі</t>
  </si>
  <si>
    <t>№ 4.12(ІГЗ)</t>
  </si>
  <si>
    <t>Разом</t>
  </si>
  <si>
    <t>РАЗОМ</t>
  </si>
  <si>
    <t>Салат з капусти з насінням</t>
  </si>
  <si>
    <t>№12(Клопотенко)</t>
  </si>
  <si>
    <t>№4.13 ІГЗ)</t>
  </si>
  <si>
    <t xml:space="preserve">Сир твердий </t>
  </si>
  <si>
    <t>г,мп,л</t>
  </si>
  <si>
    <t>Картопля смажена  кубиками</t>
  </si>
  <si>
    <t>№64 (Клопотенко)</t>
  </si>
  <si>
    <t>№61 (Клоп.)</t>
  </si>
  <si>
    <t>№43</t>
  </si>
  <si>
    <t>№65</t>
  </si>
  <si>
    <t>№44</t>
  </si>
  <si>
    <t>№58</t>
  </si>
  <si>
    <t>№60</t>
  </si>
  <si>
    <t>№46</t>
  </si>
  <si>
    <t>№48</t>
  </si>
  <si>
    <t>№84</t>
  </si>
  <si>
    <t>№70</t>
  </si>
  <si>
    <t>№49</t>
  </si>
  <si>
    <t>№82</t>
  </si>
  <si>
    <t>КС с.80</t>
  </si>
  <si>
    <t>Салат з буряком та ячневою кашею</t>
  </si>
  <si>
    <t>зп,г</t>
  </si>
  <si>
    <t>№28(Клопотенко)</t>
  </si>
  <si>
    <t>100/15</t>
  </si>
  <si>
    <t>Палички курячі</t>
  </si>
  <si>
    <t>Салат із буряка зі сметаною</t>
  </si>
  <si>
    <t>№ 1.35 (ІГЗ)</t>
  </si>
  <si>
    <t>Салат з капусти з зел.горошком</t>
  </si>
  <si>
    <t>№8 (Клоплтенко)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</si>
</sst>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0" fillId="0" borderId="4" xfId="0" applyBorder="1" applyAlignment="1"/>
    <xf numFmtId="0" fontId="1" fillId="0" borderId="0" xfId="0" applyFo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/>
    <xf numFmtId="1" fontId="0" fillId="0" borderId="1" xfId="0" applyNumberFormat="1" applyBorder="1"/>
    <xf numFmtId="0" fontId="1" fillId="0" borderId="0" xfId="0" applyFont="1" applyAlignment="1"/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left"/>
    </xf>
    <xf numFmtId="1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right"/>
    </xf>
    <xf numFmtId="13" fontId="0" fillId="0" borderId="1" xfId="0" applyNumberFormat="1" applyBorder="1" applyAlignment="1">
      <alignment horizontal="right"/>
    </xf>
    <xf numFmtId="1" fontId="0" fillId="0" borderId="1" xfId="0" applyNumberFormat="1" applyBorder="1" applyAlignment="1"/>
    <xf numFmtId="13" fontId="0" fillId="0" borderId="1" xfId="0" applyNumberFormat="1" applyBorder="1" applyAlignment="1"/>
    <xf numFmtId="2" fontId="0" fillId="0" borderId="1" xfId="0" applyNumberForma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2" fillId="0" borderId="1" xfId="0" applyFont="1" applyBorder="1"/>
    <xf numFmtId="0" fontId="1" fillId="0" borderId="1" xfId="0" applyFont="1" applyBorder="1"/>
    <xf numFmtId="0" fontId="0" fillId="0" borderId="8" xfId="0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N186"/>
  <sheetViews>
    <sheetView tabSelected="1" topLeftCell="A209" workbookViewId="0">
      <selection activeCell="E231" sqref="E231"/>
    </sheetView>
  </sheetViews>
  <sheetFormatPr defaultRowHeight="15" x14ac:dyDescent="0.25"/>
  <cols>
    <col min="4" max="4" width="0.28515625" customWidth="1"/>
    <col min="5" max="5" width="33.28515625" customWidth="1"/>
    <col min="6" max="6" width="9.7109375" customWidth="1"/>
    <col min="7" max="7" width="11.28515625" bestFit="1" customWidth="1"/>
    <col min="13" max="13" width="18.140625" customWidth="1"/>
  </cols>
  <sheetData>
    <row r="2" spans="4:14" ht="21" x14ac:dyDescent="0.35">
      <c r="E2" s="37" t="s">
        <v>29</v>
      </c>
      <c r="F2" s="37"/>
      <c r="G2" s="38"/>
      <c r="H2" s="38"/>
      <c r="I2" s="38"/>
      <c r="J2" s="38"/>
      <c r="K2" s="38"/>
      <c r="L2" s="38"/>
      <c r="M2" s="38"/>
    </row>
    <row r="3" spans="4:14" ht="21" x14ac:dyDescent="0.35">
      <c r="E3" s="37" t="s">
        <v>0</v>
      </c>
      <c r="F3" s="38"/>
      <c r="G3" s="38"/>
      <c r="H3" s="38"/>
      <c r="I3" s="38"/>
      <c r="J3" s="38"/>
      <c r="K3" s="38"/>
      <c r="L3" s="38"/>
      <c r="M3" s="38"/>
    </row>
    <row r="4" spans="4:14" ht="5.25" customHeight="1" x14ac:dyDescent="0.35">
      <c r="E4" s="13"/>
      <c r="F4" s="13"/>
      <c r="G4" s="13"/>
      <c r="H4" s="13"/>
      <c r="I4" s="13"/>
      <c r="J4" s="13"/>
      <c r="K4" s="13"/>
      <c r="L4" s="13"/>
    </row>
    <row r="5" spans="4:14" ht="21" x14ac:dyDescent="0.35">
      <c r="E5" s="37" t="s">
        <v>1</v>
      </c>
      <c r="F5" s="38"/>
      <c r="G5" s="38"/>
      <c r="H5" s="38"/>
      <c r="I5" s="38"/>
      <c r="J5" s="38"/>
      <c r="K5" s="38"/>
      <c r="L5" s="38"/>
      <c r="M5" s="38"/>
    </row>
    <row r="6" spans="4:14" ht="9" customHeight="1" x14ac:dyDescent="0.35">
      <c r="E6" s="4"/>
      <c r="F6" s="4"/>
      <c r="G6" s="4"/>
      <c r="H6" s="4"/>
      <c r="I6" s="4"/>
      <c r="J6" s="4"/>
      <c r="K6" s="4"/>
      <c r="L6" s="4"/>
    </row>
    <row r="7" spans="4:14" ht="21" x14ac:dyDescent="0.35">
      <c r="E7" s="37" t="s">
        <v>2</v>
      </c>
      <c r="F7" s="37"/>
      <c r="G7" s="38"/>
      <c r="H7" s="38"/>
      <c r="I7" s="38"/>
      <c r="J7" s="38"/>
      <c r="K7" s="38"/>
      <c r="L7" s="38"/>
      <c r="M7" s="46"/>
    </row>
    <row r="10" spans="4:14" ht="27" customHeight="1" x14ac:dyDescent="0.35">
      <c r="D10" s="34" t="s">
        <v>3</v>
      </c>
      <c r="E10" s="35"/>
      <c r="F10" s="35"/>
      <c r="G10" s="35"/>
      <c r="H10" s="35"/>
      <c r="I10" s="35"/>
      <c r="J10" s="35"/>
      <c r="K10" s="35"/>
      <c r="L10" s="35"/>
      <c r="M10" s="35"/>
    </row>
    <row r="11" spans="4:14" ht="18.75" x14ac:dyDescent="0.3">
      <c r="D11" s="31" t="s">
        <v>4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4:14" x14ac:dyDescent="0.25">
      <c r="D12" s="1"/>
      <c r="E12" s="11" t="s">
        <v>31</v>
      </c>
      <c r="F12" s="11" t="s">
        <v>30</v>
      </c>
      <c r="G12" s="11" t="s">
        <v>24</v>
      </c>
      <c r="H12" s="11" t="s">
        <v>26</v>
      </c>
      <c r="I12" s="11" t="s">
        <v>5</v>
      </c>
      <c r="J12" s="11" t="s">
        <v>27</v>
      </c>
      <c r="K12" s="11" t="s">
        <v>28</v>
      </c>
      <c r="L12" s="11" t="s">
        <v>6</v>
      </c>
      <c r="M12" s="11" t="s">
        <v>35</v>
      </c>
    </row>
    <row r="13" spans="4:14" ht="15" customHeight="1" x14ac:dyDescent="0.25">
      <c r="D13" s="5" t="s">
        <v>23</v>
      </c>
      <c r="E13" s="8" t="s">
        <v>25</v>
      </c>
      <c r="F13" s="8" t="s">
        <v>32</v>
      </c>
      <c r="G13" s="16">
        <v>100</v>
      </c>
      <c r="H13" s="1">
        <v>1.3</v>
      </c>
      <c r="I13" s="1">
        <v>5.0999999999999996</v>
      </c>
      <c r="J13" s="1">
        <v>5.97</v>
      </c>
      <c r="K13" s="1">
        <v>74.92</v>
      </c>
      <c r="L13" s="1">
        <v>1.68</v>
      </c>
      <c r="M13" s="1" t="s">
        <v>36</v>
      </c>
    </row>
    <row r="14" spans="4:14" x14ac:dyDescent="0.25">
      <c r="D14" s="6"/>
      <c r="E14" s="9" t="s">
        <v>39</v>
      </c>
      <c r="F14" s="7" t="s">
        <v>33</v>
      </c>
      <c r="G14" s="17">
        <v>120</v>
      </c>
      <c r="H14" s="1">
        <v>4.8</v>
      </c>
      <c r="I14" s="1">
        <v>2.4</v>
      </c>
      <c r="J14" s="1">
        <v>25.2</v>
      </c>
      <c r="K14" s="1">
        <v>143.30000000000001</v>
      </c>
      <c r="L14" s="1">
        <v>1.06</v>
      </c>
      <c r="M14" s="1" t="s">
        <v>42</v>
      </c>
    </row>
    <row r="15" spans="4:14" x14ac:dyDescent="0.25">
      <c r="D15" s="41" t="s">
        <v>34</v>
      </c>
      <c r="E15" s="42"/>
      <c r="F15" s="3"/>
      <c r="G15" s="17">
        <v>85</v>
      </c>
      <c r="H15" s="1">
        <v>17.2</v>
      </c>
      <c r="I15" s="1">
        <v>3.5</v>
      </c>
      <c r="J15" s="1">
        <v>1.5</v>
      </c>
      <c r="K15" s="1">
        <v>105.4</v>
      </c>
      <c r="L15" s="1">
        <v>12.63</v>
      </c>
      <c r="M15" s="1" t="s">
        <v>102</v>
      </c>
      <c r="N15" t="s">
        <v>140</v>
      </c>
    </row>
    <row r="16" spans="4:14" x14ac:dyDescent="0.25">
      <c r="D16" s="9"/>
      <c r="E16" s="9" t="s">
        <v>40</v>
      </c>
      <c r="F16" s="9"/>
      <c r="G16" s="17">
        <v>200</v>
      </c>
      <c r="H16" s="1">
        <v>0.3</v>
      </c>
      <c r="I16" s="1">
        <v>0.9</v>
      </c>
      <c r="J16" s="1">
        <v>24.9</v>
      </c>
      <c r="K16" s="1">
        <v>107.7</v>
      </c>
      <c r="L16" s="1">
        <v>0.72</v>
      </c>
      <c r="M16" s="1" t="s">
        <v>41</v>
      </c>
    </row>
    <row r="17" spans="4:14" x14ac:dyDescent="0.25">
      <c r="D17" s="9"/>
      <c r="E17" s="9" t="s">
        <v>38</v>
      </c>
      <c r="F17" s="9" t="s">
        <v>37</v>
      </c>
      <c r="G17" s="16">
        <v>15</v>
      </c>
      <c r="H17" s="1">
        <v>4.5999999999999996</v>
      </c>
      <c r="I17" s="1">
        <v>5.8</v>
      </c>
      <c r="J17" s="1">
        <v>0</v>
      </c>
      <c r="K17" s="1">
        <v>72</v>
      </c>
      <c r="L17" s="1">
        <v>3.57</v>
      </c>
      <c r="M17" s="1"/>
    </row>
    <row r="18" spans="4:14" x14ac:dyDescent="0.25">
      <c r="D18" s="9"/>
      <c r="E18" s="9" t="s">
        <v>10</v>
      </c>
      <c r="F18" s="9"/>
      <c r="G18" s="17">
        <v>100</v>
      </c>
      <c r="H18" s="1">
        <v>0.9</v>
      </c>
      <c r="I18" s="1"/>
      <c r="J18" s="1">
        <v>8.4</v>
      </c>
      <c r="K18" s="1">
        <v>38</v>
      </c>
      <c r="L18" s="1">
        <v>1.5</v>
      </c>
      <c r="M18" s="1"/>
    </row>
    <row r="19" spans="4:14" x14ac:dyDescent="0.25">
      <c r="D19" s="9"/>
      <c r="E19" s="1" t="s">
        <v>13</v>
      </c>
      <c r="F19" s="1" t="s">
        <v>52</v>
      </c>
      <c r="G19" s="15">
        <v>30</v>
      </c>
      <c r="H19" s="1">
        <v>2.64</v>
      </c>
      <c r="I19" s="1">
        <v>0.48</v>
      </c>
      <c r="J19" s="1">
        <v>16.440000000000001</v>
      </c>
      <c r="K19" s="1">
        <v>80.8</v>
      </c>
      <c r="L19" s="1">
        <v>1.02</v>
      </c>
      <c r="M19" s="1"/>
    </row>
    <row r="20" spans="4:14" x14ac:dyDescent="0.25">
      <c r="D20" s="9"/>
      <c r="E20" s="9" t="s">
        <v>11</v>
      </c>
      <c r="F20" s="9"/>
      <c r="G20" s="10"/>
      <c r="H20" s="1">
        <f>SUM(H13:H19)</f>
        <v>31.739999999999995</v>
      </c>
      <c r="I20" s="1">
        <f t="shared" ref="I20:L20" si="0">SUM(I13:I19)</f>
        <v>18.18</v>
      </c>
      <c r="J20" s="1">
        <f t="shared" si="0"/>
        <v>82.41</v>
      </c>
      <c r="K20" s="1">
        <f t="shared" si="0"/>
        <v>622.11999999999989</v>
      </c>
      <c r="L20" s="1">
        <f t="shared" si="0"/>
        <v>22.18</v>
      </c>
      <c r="M20" s="1"/>
    </row>
    <row r="21" spans="4:14" ht="18.75" x14ac:dyDescent="0.3">
      <c r="D21" s="1"/>
      <c r="E21" s="31" t="s">
        <v>12</v>
      </c>
      <c r="F21" s="32"/>
      <c r="G21" s="32"/>
      <c r="H21" s="32"/>
      <c r="I21" s="32"/>
      <c r="J21" s="32"/>
      <c r="K21" s="32"/>
      <c r="L21" s="32"/>
      <c r="M21" s="32"/>
    </row>
    <row r="22" spans="4:14" x14ac:dyDescent="0.25">
      <c r="D22" s="1"/>
      <c r="E22" s="8" t="s">
        <v>44</v>
      </c>
      <c r="F22" s="8"/>
      <c r="G22" s="16">
        <v>100</v>
      </c>
      <c r="H22" s="1">
        <v>1.25</v>
      </c>
      <c r="I22" s="1">
        <v>5.0999999999999996</v>
      </c>
      <c r="J22" s="1">
        <v>5.7</v>
      </c>
      <c r="K22" s="1">
        <v>73.760000000000005</v>
      </c>
      <c r="L22" s="1">
        <v>1.08</v>
      </c>
      <c r="M22" s="1" t="s">
        <v>43</v>
      </c>
    </row>
    <row r="23" spans="4:14" x14ac:dyDescent="0.25">
      <c r="D23" s="1"/>
      <c r="E23" s="8" t="s">
        <v>46</v>
      </c>
      <c r="F23" s="1" t="s">
        <v>37</v>
      </c>
      <c r="G23" s="17">
        <v>120</v>
      </c>
      <c r="H23" s="1">
        <v>2.41</v>
      </c>
      <c r="I23" s="1">
        <v>12.17</v>
      </c>
      <c r="J23" s="1">
        <v>10.96</v>
      </c>
      <c r="K23" s="1">
        <v>163.04</v>
      </c>
      <c r="L23" s="1">
        <v>2.61</v>
      </c>
      <c r="M23" s="1" t="s">
        <v>45</v>
      </c>
      <c r="N23" t="s">
        <v>141</v>
      </c>
    </row>
    <row r="24" spans="4:14" x14ac:dyDescent="0.25">
      <c r="D24" s="1"/>
      <c r="E24" s="8" t="s">
        <v>47</v>
      </c>
      <c r="F24" s="8" t="s">
        <v>50</v>
      </c>
      <c r="G24" s="17" t="s">
        <v>49</v>
      </c>
      <c r="H24" s="1">
        <v>15.69</v>
      </c>
      <c r="I24" s="1">
        <v>5.8</v>
      </c>
      <c r="J24" s="1">
        <v>5.7</v>
      </c>
      <c r="K24" s="1">
        <v>137.77000000000001</v>
      </c>
      <c r="L24" s="1">
        <v>5</v>
      </c>
      <c r="M24" s="1" t="s">
        <v>48</v>
      </c>
    </row>
    <row r="25" spans="4:14" x14ac:dyDescent="0.25">
      <c r="D25" s="1"/>
      <c r="E25" s="1" t="s">
        <v>106</v>
      </c>
      <c r="F25" s="1"/>
      <c r="G25" s="22">
        <v>200</v>
      </c>
      <c r="H25" s="1"/>
      <c r="I25" s="1"/>
      <c r="J25" s="1">
        <v>20</v>
      </c>
      <c r="K25" s="1">
        <v>80</v>
      </c>
      <c r="L25" s="1">
        <v>4.4000000000000004</v>
      </c>
      <c r="M25" s="1"/>
    </row>
    <row r="26" spans="4:14" x14ac:dyDescent="0.25">
      <c r="D26" s="1"/>
      <c r="E26" s="1" t="s">
        <v>38</v>
      </c>
      <c r="F26" s="1" t="s">
        <v>37</v>
      </c>
      <c r="G26" s="16">
        <v>15</v>
      </c>
      <c r="H26" s="1">
        <v>4.5999999999999996</v>
      </c>
      <c r="I26" s="1">
        <v>5.8</v>
      </c>
      <c r="J26" s="1">
        <v>0</v>
      </c>
      <c r="K26" s="1">
        <v>72</v>
      </c>
      <c r="L26" s="1">
        <v>3.57</v>
      </c>
      <c r="M26" s="1"/>
    </row>
    <row r="27" spans="4:14" x14ac:dyDescent="0.25">
      <c r="D27" s="1"/>
      <c r="E27" s="1" t="s">
        <v>13</v>
      </c>
      <c r="F27" s="1" t="s">
        <v>52</v>
      </c>
      <c r="G27" s="16">
        <v>30</v>
      </c>
      <c r="H27" s="1">
        <v>1.98</v>
      </c>
      <c r="I27" s="1">
        <v>0.36</v>
      </c>
      <c r="J27" s="1">
        <v>12.33</v>
      </c>
      <c r="K27" s="1">
        <v>60.6</v>
      </c>
      <c r="L27" s="1">
        <v>1.02</v>
      </c>
      <c r="M27" s="1"/>
    </row>
    <row r="28" spans="4:14" x14ac:dyDescent="0.25">
      <c r="D28" s="1"/>
      <c r="E28" s="1" t="s">
        <v>51</v>
      </c>
      <c r="F28" s="1"/>
      <c r="G28" s="16">
        <v>100</v>
      </c>
      <c r="H28" s="1">
        <v>0.4</v>
      </c>
      <c r="I28" s="1">
        <v>0.4</v>
      </c>
      <c r="J28" s="1">
        <v>10.4</v>
      </c>
      <c r="K28" s="1">
        <v>45</v>
      </c>
      <c r="L28" s="1">
        <v>4</v>
      </c>
      <c r="M28" s="1"/>
    </row>
    <row r="29" spans="4:14" x14ac:dyDescent="0.25">
      <c r="D29" s="1"/>
      <c r="E29" s="1" t="s">
        <v>11</v>
      </c>
      <c r="F29" s="1"/>
      <c r="G29" s="1"/>
      <c r="H29" s="1">
        <f>SUM(H22:H28)</f>
        <v>26.330000000000002</v>
      </c>
      <c r="I29" s="1">
        <f t="shared" ref="I29:L29" si="1">SUM(I22:I28)</f>
        <v>29.63</v>
      </c>
      <c r="J29" s="1">
        <f t="shared" si="1"/>
        <v>65.09</v>
      </c>
      <c r="K29" s="1">
        <f t="shared" si="1"/>
        <v>632.17000000000007</v>
      </c>
      <c r="L29" s="1">
        <f t="shared" si="1"/>
        <v>21.68</v>
      </c>
      <c r="M29" s="1"/>
    </row>
    <row r="30" spans="4:14" ht="18.75" x14ac:dyDescent="0.3">
      <c r="D30" s="1"/>
      <c r="E30" s="31" t="s">
        <v>15</v>
      </c>
      <c r="F30" s="32"/>
      <c r="G30" s="32"/>
      <c r="H30" s="32"/>
      <c r="I30" s="32"/>
      <c r="J30" s="32"/>
      <c r="K30" s="32"/>
      <c r="L30" s="32"/>
      <c r="M30" s="32"/>
    </row>
    <row r="31" spans="4:14" x14ac:dyDescent="0.25">
      <c r="D31" s="1"/>
      <c r="E31" s="1" t="s">
        <v>53</v>
      </c>
      <c r="F31" s="1"/>
      <c r="G31" s="15">
        <v>100</v>
      </c>
      <c r="H31" s="1">
        <v>1.98</v>
      </c>
      <c r="I31" s="1">
        <v>3.65</v>
      </c>
      <c r="J31" s="1">
        <v>6.21</v>
      </c>
      <c r="K31" s="1">
        <v>67.98</v>
      </c>
      <c r="L31" s="1">
        <v>2.2200000000000002</v>
      </c>
      <c r="M31" s="1" t="s">
        <v>54</v>
      </c>
    </row>
    <row r="32" spans="4:14" x14ac:dyDescent="0.25">
      <c r="D32" s="1"/>
      <c r="E32" s="1" t="s">
        <v>19</v>
      </c>
      <c r="F32" s="1" t="s">
        <v>52</v>
      </c>
      <c r="G32" s="17">
        <v>120</v>
      </c>
      <c r="H32" s="1">
        <v>4.32</v>
      </c>
      <c r="I32" s="1">
        <v>3.72</v>
      </c>
      <c r="J32" s="1">
        <v>30.48</v>
      </c>
      <c r="K32" s="1">
        <v>165.6</v>
      </c>
      <c r="L32" s="1">
        <v>1.1000000000000001</v>
      </c>
      <c r="M32" s="1" t="s">
        <v>55</v>
      </c>
    </row>
    <row r="33" spans="4:14" x14ac:dyDescent="0.25">
      <c r="D33" s="1"/>
      <c r="E33" s="1" t="s">
        <v>8</v>
      </c>
      <c r="F33" s="1" t="s">
        <v>52</v>
      </c>
      <c r="G33" s="17">
        <v>100</v>
      </c>
      <c r="H33" s="1">
        <v>15.2</v>
      </c>
      <c r="I33" s="1">
        <v>4.4800000000000004</v>
      </c>
      <c r="J33" s="1">
        <v>5.3</v>
      </c>
      <c r="K33" s="1">
        <v>126.29</v>
      </c>
      <c r="L33" s="1">
        <v>8.82</v>
      </c>
      <c r="M33" s="1" t="s">
        <v>56</v>
      </c>
      <c r="N33" t="s">
        <v>142</v>
      </c>
    </row>
    <row r="34" spans="4:14" x14ac:dyDescent="0.25">
      <c r="D34" s="1"/>
      <c r="E34" s="1" t="s">
        <v>57</v>
      </c>
      <c r="F34" s="1" t="s">
        <v>37</v>
      </c>
      <c r="G34" s="15">
        <v>125</v>
      </c>
      <c r="H34" s="1">
        <v>0.64</v>
      </c>
      <c r="I34" s="1">
        <v>5</v>
      </c>
      <c r="J34" s="1">
        <v>0.8</v>
      </c>
      <c r="K34" s="1">
        <v>84.6</v>
      </c>
      <c r="L34" s="1">
        <v>4.33</v>
      </c>
      <c r="M34" s="1"/>
    </row>
    <row r="35" spans="4:14" x14ac:dyDescent="0.25">
      <c r="D35" s="1"/>
      <c r="E35" s="1" t="s">
        <v>14</v>
      </c>
      <c r="F35" s="1"/>
      <c r="G35" s="17">
        <v>100</v>
      </c>
      <c r="H35" s="1">
        <v>0.25</v>
      </c>
      <c r="I35" s="1">
        <v>0</v>
      </c>
      <c r="J35" s="1">
        <v>24</v>
      </c>
      <c r="K35" s="1">
        <v>47.3</v>
      </c>
      <c r="L35" s="1">
        <v>3.85</v>
      </c>
      <c r="M35" s="1"/>
    </row>
    <row r="36" spans="4:14" x14ac:dyDescent="0.25">
      <c r="D36" s="1"/>
      <c r="E36" s="1" t="s">
        <v>11</v>
      </c>
      <c r="F36" s="1"/>
      <c r="G36" s="1"/>
      <c r="H36" s="1">
        <f>SUM(H31:H35)</f>
        <v>22.39</v>
      </c>
      <c r="I36" s="1">
        <f t="shared" ref="I36:L36" si="2">SUM(I31:I35)</f>
        <v>16.850000000000001</v>
      </c>
      <c r="J36" s="1">
        <f t="shared" si="2"/>
        <v>66.789999999999992</v>
      </c>
      <c r="K36" s="1">
        <f t="shared" si="2"/>
        <v>491.77000000000004</v>
      </c>
      <c r="L36" s="1">
        <f t="shared" si="2"/>
        <v>20.32</v>
      </c>
      <c r="M36" s="1"/>
    </row>
    <row r="37" spans="4:14" ht="18.75" x14ac:dyDescent="0.3">
      <c r="D37" s="1"/>
      <c r="E37" s="31" t="s">
        <v>16</v>
      </c>
      <c r="F37" s="32"/>
      <c r="G37" s="32"/>
      <c r="H37" s="32"/>
      <c r="I37" s="32"/>
      <c r="J37" s="32"/>
      <c r="K37" s="32"/>
      <c r="L37" s="32"/>
      <c r="M37" s="32"/>
    </row>
    <row r="38" spans="4:14" x14ac:dyDescent="0.25">
      <c r="D38" s="1"/>
      <c r="E38" s="1" t="s">
        <v>58</v>
      </c>
      <c r="F38" s="1"/>
      <c r="G38" s="15">
        <v>100</v>
      </c>
      <c r="H38" s="1">
        <v>1.05</v>
      </c>
      <c r="I38" s="1">
        <v>4.05</v>
      </c>
      <c r="J38" s="1">
        <v>6</v>
      </c>
      <c r="K38" s="1">
        <v>59.25</v>
      </c>
      <c r="L38" s="1">
        <v>1.63</v>
      </c>
      <c r="M38" s="1" t="s">
        <v>59</v>
      </c>
    </row>
    <row r="39" spans="4:14" x14ac:dyDescent="0.25">
      <c r="D39" s="1"/>
      <c r="E39" s="1" t="s">
        <v>60</v>
      </c>
      <c r="F39" s="1" t="s">
        <v>61</v>
      </c>
      <c r="G39" s="17">
        <v>120</v>
      </c>
      <c r="H39" s="1">
        <v>3.7</v>
      </c>
      <c r="I39" s="1">
        <v>2.9</v>
      </c>
      <c r="J39" s="1">
        <v>30.2</v>
      </c>
      <c r="K39" s="1">
        <v>163.6</v>
      </c>
      <c r="L39" s="1">
        <v>1.82</v>
      </c>
      <c r="M39" s="1" t="s">
        <v>62</v>
      </c>
    </row>
    <row r="40" spans="4:14" x14ac:dyDescent="0.25">
      <c r="D40" s="1"/>
      <c r="E40" s="1" t="s">
        <v>63</v>
      </c>
      <c r="F40" s="1" t="s">
        <v>64</v>
      </c>
      <c r="G40" s="18" t="s">
        <v>65</v>
      </c>
      <c r="H40" s="1">
        <v>5.08</v>
      </c>
      <c r="I40" s="1">
        <v>4.5999999999999996</v>
      </c>
      <c r="J40" s="1">
        <v>0.28000000000000003</v>
      </c>
      <c r="K40" s="1">
        <v>62.8</v>
      </c>
      <c r="L40" s="1">
        <v>3.45</v>
      </c>
      <c r="M40" s="1"/>
    </row>
    <row r="41" spans="4:14" x14ac:dyDescent="0.25">
      <c r="D41" s="1"/>
      <c r="E41" s="1" t="s">
        <v>66</v>
      </c>
      <c r="F41" s="1" t="s">
        <v>121</v>
      </c>
      <c r="G41" s="17">
        <v>200</v>
      </c>
      <c r="H41" s="1">
        <v>8.4</v>
      </c>
      <c r="I41" s="1">
        <v>7.5</v>
      </c>
      <c r="J41" s="1">
        <v>14.1</v>
      </c>
      <c r="K41" s="1">
        <v>156</v>
      </c>
      <c r="L41" s="1">
        <v>5.34</v>
      </c>
      <c r="M41" s="1"/>
    </row>
    <row r="42" spans="4:14" x14ac:dyDescent="0.25">
      <c r="D42" s="1"/>
      <c r="E42" s="1" t="s">
        <v>13</v>
      </c>
      <c r="F42" s="1" t="s">
        <v>52</v>
      </c>
      <c r="G42" s="15">
        <v>30</v>
      </c>
      <c r="H42" s="1">
        <v>2.64</v>
      </c>
      <c r="I42" s="1">
        <v>0.48</v>
      </c>
      <c r="J42" s="1">
        <v>16.440000000000001</v>
      </c>
      <c r="K42" s="1">
        <v>80.8</v>
      </c>
      <c r="L42" s="1">
        <v>1.02</v>
      </c>
      <c r="M42" s="1"/>
    </row>
    <row r="43" spans="4:14" x14ac:dyDescent="0.25">
      <c r="D43" s="1"/>
      <c r="E43" s="1" t="s">
        <v>51</v>
      </c>
      <c r="F43" s="1"/>
      <c r="G43" s="15">
        <v>100</v>
      </c>
      <c r="H43" s="1">
        <v>0.2</v>
      </c>
      <c r="I43" s="1">
        <v>0.2</v>
      </c>
      <c r="J43" s="1">
        <v>5</v>
      </c>
      <c r="K43" s="1">
        <v>22.5</v>
      </c>
      <c r="L43" s="1">
        <v>4</v>
      </c>
      <c r="M43" s="1"/>
    </row>
    <row r="44" spans="4:14" x14ac:dyDescent="0.25">
      <c r="D44" s="1"/>
      <c r="E44" s="1" t="s">
        <v>11</v>
      </c>
      <c r="F44" s="1"/>
      <c r="G44" s="1"/>
      <c r="H44" s="1">
        <f>SUM(H38:H43)</f>
        <v>21.07</v>
      </c>
      <c r="I44" s="1">
        <f t="shared" ref="I44:L44" si="3">SUM(I38:I43)</f>
        <v>19.729999999999997</v>
      </c>
      <c r="J44" s="1">
        <f t="shared" si="3"/>
        <v>72.02000000000001</v>
      </c>
      <c r="K44" s="1">
        <f t="shared" si="3"/>
        <v>544.94999999999993</v>
      </c>
      <c r="L44" s="1">
        <f t="shared" si="3"/>
        <v>17.259999999999998</v>
      </c>
      <c r="M44" s="1"/>
    </row>
    <row r="45" spans="4:14" ht="18.75" x14ac:dyDescent="0.3">
      <c r="D45" s="1"/>
      <c r="E45" s="39" t="s">
        <v>17</v>
      </c>
      <c r="F45" s="40"/>
      <c r="G45" s="40"/>
      <c r="H45" s="40"/>
      <c r="I45" s="40"/>
      <c r="J45" s="40"/>
      <c r="K45" s="40"/>
      <c r="L45" s="40"/>
      <c r="M45" s="40"/>
    </row>
    <row r="46" spans="4:14" ht="26.25" customHeight="1" x14ac:dyDescent="0.25">
      <c r="D46" s="1"/>
      <c r="E46" s="8" t="s">
        <v>153</v>
      </c>
      <c r="F46" s="1" t="s">
        <v>154</v>
      </c>
      <c r="G46" s="17">
        <v>100</v>
      </c>
      <c r="H46" s="1">
        <v>2.39</v>
      </c>
      <c r="I46" s="1">
        <v>4.76</v>
      </c>
      <c r="J46" s="1">
        <v>13.89</v>
      </c>
      <c r="K46" s="1">
        <v>107.99</v>
      </c>
      <c r="L46" s="1">
        <v>2.76</v>
      </c>
      <c r="M46" s="1" t="s">
        <v>155</v>
      </c>
    </row>
    <row r="47" spans="4:14" ht="25.5" customHeight="1" x14ac:dyDescent="0.25">
      <c r="D47" s="1"/>
      <c r="E47" s="8" t="s">
        <v>70</v>
      </c>
      <c r="F47" s="1" t="s">
        <v>69</v>
      </c>
      <c r="G47" s="17" t="s">
        <v>156</v>
      </c>
      <c r="H47" s="1">
        <v>12.99</v>
      </c>
      <c r="I47" s="1">
        <v>11.18</v>
      </c>
      <c r="J47" s="1">
        <v>14.7</v>
      </c>
      <c r="K47" s="1">
        <v>213.5</v>
      </c>
      <c r="L47" s="1">
        <v>4.2</v>
      </c>
      <c r="M47" s="1" t="s">
        <v>71</v>
      </c>
    </row>
    <row r="48" spans="4:14" x14ac:dyDescent="0.25">
      <c r="D48" s="1"/>
      <c r="E48" s="1" t="s">
        <v>67</v>
      </c>
      <c r="F48" s="1" t="s">
        <v>37</v>
      </c>
      <c r="G48" s="17">
        <v>200</v>
      </c>
      <c r="H48" s="1">
        <v>8.4</v>
      </c>
      <c r="I48" s="1">
        <v>7.5</v>
      </c>
      <c r="J48" s="1">
        <v>24.8</v>
      </c>
      <c r="K48" s="1">
        <v>193.9</v>
      </c>
      <c r="L48" s="1">
        <v>6.29</v>
      </c>
      <c r="M48" s="1" t="s">
        <v>68</v>
      </c>
    </row>
    <row r="49" spans="4:13" x14ac:dyDescent="0.25">
      <c r="D49" s="1"/>
      <c r="E49" s="1" t="s">
        <v>14</v>
      </c>
      <c r="F49" s="1"/>
      <c r="G49" s="17">
        <v>100</v>
      </c>
      <c r="H49" s="1">
        <v>0.2</v>
      </c>
      <c r="I49" s="1"/>
      <c r="J49" s="1">
        <v>21</v>
      </c>
      <c r="K49" s="1">
        <v>45</v>
      </c>
      <c r="L49" s="1">
        <v>3.85</v>
      </c>
      <c r="M49" s="1"/>
    </row>
    <row r="50" spans="4:13" x14ac:dyDescent="0.25">
      <c r="D50" s="1"/>
      <c r="E50" s="1" t="s">
        <v>11</v>
      </c>
      <c r="F50" s="1"/>
      <c r="G50" s="17"/>
      <c r="H50" s="1">
        <f>SUM(H46:H49)</f>
        <v>23.98</v>
      </c>
      <c r="I50" s="1">
        <f t="shared" ref="I50" si="4">SUM(I46:I48)</f>
        <v>23.439999999999998</v>
      </c>
      <c r="J50" s="1">
        <f>SUM(J46:J49)</f>
        <v>74.39</v>
      </c>
      <c r="K50" s="1">
        <f>SUM(K46:K49)</f>
        <v>560.39</v>
      </c>
      <c r="L50" s="1">
        <f>SUM(L46:L49)</f>
        <v>17.100000000000001</v>
      </c>
      <c r="M50" s="1"/>
    </row>
    <row r="51" spans="4:13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25">
      <c r="D52" s="1"/>
      <c r="E52" s="11" t="s">
        <v>131</v>
      </c>
      <c r="F52" s="11"/>
      <c r="G52" s="11"/>
      <c r="H52" s="11">
        <f>H20+H29+H36+H44+H50</f>
        <v>125.51</v>
      </c>
      <c r="I52" s="11">
        <f>I20+I29+I36+I44+I50</f>
        <v>107.82999999999998</v>
      </c>
      <c r="J52" s="11">
        <f>J20+J29+J36+J44+J50</f>
        <v>360.7</v>
      </c>
      <c r="K52" s="11">
        <f>K20+K29+K36+K44+K50</f>
        <v>2851.3999999999996</v>
      </c>
      <c r="L52" s="11">
        <f>L20+L29+L36+L44+L50</f>
        <v>98.539999999999992</v>
      </c>
      <c r="M52" s="11">
        <f>L52/5</f>
        <v>19.707999999999998</v>
      </c>
    </row>
    <row r="53" spans="4:13" x14ac:dyDescent="0.25">
      <c r="D53" s="1"/>
      <c r="E53" s="43" t="s">
        <v>18</v>
      </c>
      <c r="F53" s="44"/>
      <c r="G53" s="44"/>
      <c r="H53" s="44"/>
      <c r="I53" s="44"/>
      <c r="J53" s="44"/>
      <c r="K53" s="44"/>
      <c r="L53" s="44"/>
      <c r="M53" s="45"/>
    </row>
    <row r="54" spans="4:13" ht="18.75" x14ac:dyDescent="0.3">
      <c r="D54" s="1"/>
      <c r="E54" s="31" t="s">
        <v>4</v>
      </c>
      <c r="F54" s="32"/>
      <c r="G54" s="32"/>
      <c r="H54" s="32"/>
      <c r="I54" s="32"/>
      <c r="J54" s="32"/>
      <c r="K54" s="32"/>
      <c r="L54" s="32"/>
      <c r="M54" s="32"/>
    </row>
    <row r="55" spans="4:13" x14ac:dyDescent="0.25">
      <c r="D55" s="1"/>
      <c r="E55" s="11" t="s">
        <v>31</v>
      </c>
      <c r="F55" s="11" t="s">
        <v>30</v>
      </c>
      <c r="G55" s="11" t="s">
        <v>24</v>
      </c>
      <c r="H55" s="11" t="s">
        <v>26</v>
      </c>
      <c r="I55" s="11" t="s">
        <v>5</v>
      </c>
      <c r="J55" s="11" t="s">
        <v>27</v>
      </c>
      <c r="K55" s="11" t="s">
        <v>28</v>
      </c>
      <c r="L55" s="11" t="s">
        <v>6</v>
      </c>
      <c r="M55" s="11" t="s">
        <v>35</v>
      </c>
    </row>
    <row r="56" spans="4:13" x14ac:dyDescent="0.25">
      <c r="D56" s="1"/>
      <c r="E56" s="1" t="s">
        <v>73</v>
      </c>
      <c r="F56" s="1" t="s">
        <v>72</v>
      </c>
      <c r="G56" s="15">
        <v>100</v>
      </c>
      <c r="H56" s="1">
        <v>4.17</v>
      </c>
      <c r="I56" s="1">
        <v>8.51</v>
      </c>
      <c r="J56" s="1">
        <v>5.41</v>
      </c>
      <c r="K56" s="1">
        <v>114.89</v>
      </c>
      <c r="L56" s="1">
        <v>5.0999999999999996</v>
      </c>
      <c r="M56" s="1" t="s">
        <v>74</v>
      </c>
    </row>
    <row r="57" spans="4:13" x14ac:dyDescent="0.25">
      <c r="D57" s="1"/>
      <c r="E57" s="1" t="s">
        <v>75</v>
      </c>
      <c r="F57" s="1" t="s">
        <v>76</v>
      </c>
      <c r="G57" s="15">
        <v>120</v>
      </c>
      <c r="H57" s="1">
        <v>0.77</v>
      </c>
      <c r="I57" s="1">
        <v>4.2</v>
      </c>
      <c r="J57" s="1">
        <v>18.850000000000001</v>
      </c>
      <c r="K57" s="1">
        <v>158.71</v>
      </c>
      <c r="L57" s="1">
        <v>1.23</v>
      </c>
      <c r="M57" s="1"/>
    </row>
    <row r="58" spans="4:13" x14ac:dyDescent="0.25">
      <c r="D58" s="1"/>
      <c r="E58" s="1" t="s">
        <v>77</v>
      </c>
      <c r="F58" s="1" t="s">
        <v>78</v>
      </c>
      <c r="G58" s="15">
        <v>91</v>
      </c>
      <c r="H58" s="1">
        <v>13.4</v>
      </c>
      <c r="I58" s="1">
        <v>6.9</v>
      </c>
      <c r="J58" s="1">
        <v>14.3</v>
      </c>
      <c r="K58" s="1">
        <v>161.6</v>
      </c>
      <c r="L58" s="1">
        <v>8.81</v>
      </c>
      <c r="M58" s="1" t="s">
        <v>79</v>
      </c>
    </row>
    <row r="59" spans="4:13" x14ac:dyDescent="0.25">
      <c r="D59" s="1"/>
      <c r="E59" s="1" t="s">
        <v>9</v>
      </c>
      <c r="F59" s="1"/>
      <c r="G59" s="15">
        <v>200</v>
      </c>
      <c r="H59" s="1">
        <v>0.2</v>
      </c>
      <c r="I59" s="1"/>
      <c r="J59" s="1">
        <v>27.9</v>
      </c>
      <c r="K59" s="1">
        <v>122</v>
      </c>
      <c r="L59" s="1">
        <v>0.45</v>
      </c>
      <c r="M59" s="1"/>
    </row>
    <row r="60" spans="4:13" x14ac:dyDescent="0.25">
      <c r="D60" s="1"/>
      <c r="E60" s="9" t="s">
        <v>38</v>
      </c>
      <c r="F60" s="9" t="s">
        <v>37</v>
      </c>
      <c r="G60" s="16">
        <v>15</v>
      </c>
      <c r="H60" s="1">
        <v>4.5999999999999996</v>
      </c>
      <c r="I60" s="1">
        <v>5.8</v>
      </c>
      <c r="J60" s="1">
        <v>0</v>
      </c>
      <c r="K60" s="1">
        <v>72</v>
      </c>
      <c r="L60" s="1">
        <v>3.57</v>
      </c>
      <c r="M60" s="1"/>
    </row>
    <row r="61" spans="4:13" x14ac:dyDescent="0.25">
      <c r="D61" s="1"/>
      <c r="E61" s="1" t="s">
        <v>13</v>
      </c>
      <c r="F61" s="1" t="s">
        <v>52</v>
      </c>
      <c r="G61" s="15">
        <v>30</v>
      </c>
      <c r="H61" s="1">
        <v>2.64</v>
      </c>
      <c r="I61" s="1">
        <v>0.48</v>
      </c>
      <c r="J61" s="1">
        <v>16.440000000000001</v>
      </c>
      <c r="K61" s="1">
        <v>80.8</v>
      </c>
      <c r="L61" s="1">
        <v>1.02</v>
      </c>
      <c r="M61" s="1"/>
    </row>
    <row r="62" spans="4:13" x14ac:dyDescent="0.25">
      <c r="D62" s="1"/>
      <c r="E62" s="9" t="s">
        <v>10</v>
      </c>
      <c r="F62" s="9"/>
      <c r="G62" s="17">
        <v>100</v>
      </c>
      <c r="H62" s="1">
        <v>0.9</v>
      </c>
      <c r="I62" s="1"/>
      <c r="J62" s="1">
        <v>8.4</v>
      </c>
      <c r="K62" s="1">
        <v>38</v>
      </c>
      <c r="L62" s="1">
        <v>1.5</v>
      </c>
      <c r="M62" s="1"/>
    </row>
    <row r="63" spans="4:13" x14ac:dyDescent="0.25">
      <c r="D63" s="1"/>
      <c r="E63" s="1" t="s">
        <v>11</v>
      </c>
      <c r="F63" s="1"/>
      <c r="G63" s="1"/>
      <c r="H63" s="1">
        <f>SUM(H56:H62)</f>
        <v>26.68</v>
      </c>
      <c r="I63" s="1">
        <f t="shared" ref="I63:L63" si="5">SUM(I56:I62)</f>
        <v>25.89</v>
      </c>
      <c r="J63" s="1">
        <f t="shared" si="5"/>
        <v>91.300000000000011</v>
      </c>
      <c r="K63" s="1">
        <f t="shared" si="5"/>
        <v>748</v>
      </c>
      <c r="L63" s="1">
        <f t="shared" si="5"/>
        <v>21.68</v>
      </c>
      <c r="M63" s="1"/>
    </row>
    <row r="64" spans="4:13" ht="18.75" x14ac:dyDescent="0.3">
      <c r="D64" s="1"/>
      <c r="E64" s="31" t="s">
        <v>12</v>
      </c>
      <c r="F64" s="32"/>
      <c r="G64" s="32"/>
      <c r="H64" s="32"/>
      <c r="I64" s="32"/>
      <c r="J64" s="32"/>
      <c r="K64" s="32"/>
      <c r="L64" s="32"/>
      <c r="M64" s="32"/>
    </row>
    <row r="65" spans="4:14" x14ac:dyDescent="0.25">
      <c r="D65" s="1"/>
      <c r="E65" s="1" t="s">
        <v>80</v>
      </c>
      <c r="F65" s="1" t="s">
        <v>52</v>
      </c>
      <c r="G65" s="15">
        <v>100</v>
      </c>
      <c r="H65" s="1">
        <v>3.75</v>
      </c>
      <c r="I65" s="1">
        <v>5.36</v>
      </c>
      <c r="J65" s="1">
        <v>21.73</v>
      </c>
      <c r="K65" s="1">
        <v>150.16999999999999</v>
      </c>
      <c r="L65" s="1">
        <v>1.61</v>
      </c>
      <c r="M65" s="1" t="s">
        <v>81</v>
      </c>
    </row>
    <row r="66" spans="4:14" x14ac:dyDescent="0.25">
      <c r="D66" s="1"/>
      <c r="E66" s="1" t="s">
        <v>112</v>
      </c>
      <c r="F66" s="1" t="s">
        <v>116</v>
      </c>
      <c r="G66" s="22">
        <v>75</v>
      </c>
      <c r="H66" s="1">
        <v>12.63</v>
      </c>
      <c r="I66" s="1">
        <v>2.23</v>
      </c>
      <c r="J66" s="1">
        <v>0.73</v>
      </c>
      <c r="K66" s="1">
        <v>73.47</v>
      </c>
      <c r="L66" s="1">
        <v>6.23</v>
      </c>
      <c r="M66" s="1" t="s">
        <v>82</v>
      </c>
    </row>
    <row r="67" spans="4:14" x14ac:dyDescent="0.25">
      <c r="D67" s="1"/>
      <c r="E67" s="1" t="s">
        <v>83</v>
      </c>
      <c r="F67" s="1"/>
      <c r="G67" s="15">
        <v>120</v>
      </c>
      <c r="H67" s="1">
        <v>3.09</v>
      </c>
      <c r="I67" s="1">
        <v>8.11</v>
      </c>
      <c r="J67" s="1">
        <v>25.21</v>
      </c>
      <c r="K67" s="1">
        <v>186.2</v>
      </c>
      <c r="L67" s="1">
        <v>2.7</v>
      </c>
      <c r="M67" s="1" t="s">
        <v>84</v>
      </c>
      <c r="N67" t="s">
        <v>143</v>
      </c>
    </row>
    <row r="68" spans="4:14" x14ac:dyDescent="0.25">
      <c r="D68" s="1"/>
      <c r="E68" s="1" t="s">
        <v>106</v>
      </c>
      <c r="F68" s="1"/>
      <c r="G68" s="22">
        <v>200</v>
      </c>
      <c r="H68" s="1"/>
      <c r="I68" s="1"/>
      <c r="J68" s="1">
        <v>20</v>
      </c>
      <c r="K68" s="1">
        <v>80</v>
      </c>
      <c r="L68" s="1">
        <v>4.4000000000000004</v>
      </c>
      <c r="M68" s="1"/>
    </row>
    <row r="69" spans="4:14" x14ac:dyDescent="0.25">
      <c r="D69" s="1"/>
      <c r="E69" s="1" t="s">
        <v>13</v>
      </c>
      <c r="F69" s="1" t="s">
        <v>52</v>
      </c>
      <c r="G69" s="15">
        <v>30</v>
      </c>
      <c r="H69" s="1">
        <v>2.64</v>
      </c>
      <c r="I69" s="1">
        <v>0.48</v>
      </c>
      <c r="J69" s="1">
        <v>16.440000000000001</v>
      </c>
      <c r="K69" s="1">
        <v>80.8</v>
      </c>
      <c r="L69" s="1">
        <v>1.02</v>
      </c>
      <c r="M69" s="1"/>
    </row>
    <row r="70" spans="4:14" x14ac:dyDescent="0.25">
      <c r="D70" s="1"/>
      <c r="E70" s="9" t="s">
        <v>38</v>
      </c>
      <c r="F70" s="9" t="s">
        <v>37</v>
      </c>
      <c r="G70" s="16">
        <v>15</v>
      </c>
      <c r="H70" s="1">
        <v>4.5999999999999996</v>
      </c>
      <c r="I70" s="1">
        <v>5.8</v>
      </c>
      <c r="J70" s="1">
        <v>0</v>
      </c>
      <c r="K70" s="1">
        <v>72</v>
      </c>
      <c r="L70" s="1">
        <v>3.57</v>
      </c>
      <c r="M70" s="1"/>
    </row>
    <row r="71" spans="4:14" x14ac:dyDescent="0.25">
      <c r="D71" s="1"/>
      <c r="E71" s="1" t="s">
        <v>51</v>
      </c>
      <c r="F71" s="1"/>
      <c r="G71" s="15">
        <v>100</v>
      </c>
      <c r="H71" s="1">
        <v>0.2</v>
      </c>
      <c r="I71" s="1">
        <v>0.2</v>
      </c>
      <c r="J71" s="1">
        <v>5</v>
      </c>
      <c r="K71" s="1">
        <v>22.5</v>
      </c>
      <c r="L71" s="1">
        <v>4</v>
      </c>
      <c r="M71" s="1"/>
    </row>
    <row r="72" spans="4:14" x14ac:dyDescent="0.25">
      <c r="D72" s="1"/>
      <c r="E72" s="1" t="s">
        <v>11</v>
      </c>
      <c r="F72" s="1"/>
      <c r="G72" s="1"/>
      <c r="H72" s="1">
        <f>SUM(H65:H71)</f>
        <v>26.91</v>
      </c>
      <c r="I72" s="1">
        <f t="shared" ref="I72:L72" si="6">SUM(I65:I71)</f>
        <v>22.18</v>
      </c>
      <c r="J72" s="1">
        <f t="shared" si="6"/>
        <v>89.11</v>
      </c>
      <c r="K72" s="1">
        <f t="shared" si="6"/>
        <v>665.14</v>
      </c>
      <c r="L72" s="1">
        <f t="shared" si="6"/>
        <v>23.53</v>
      </c>
      <c r="M72" s="1"/>
    </row>
    <row r="73" spans="4:14" ht="18.75" x14ac:dyDescent="0.3">
      <c r="D73" s="1"/>
      <c r="E73" s="31" t="s">
        <v>15</v>
      </c>
      <c r="F73" s="32"/>
      <c r="G73" s="32"/>
      <c r="H73" s="32"/>
      <c r="I73" s="32"/>
      <c r="J73" s="32"/>
      <c r="K73" s="32"/>
      <c r="L73" s="32"/>
      <c r="M73" s="32"/>
    </row>
    <row r="74" spans="4:14" ht="31.5" customHeight="1" x14ac:dyDescent="0.25">
      <c r="D74" s="1"/>
      <c r="E74" s="8" t="s">
        <v>86</v>
      </c>
      <c r="F74" s="1" t="s">
        <v>72</v>
      </c>
      <c r="G74" s="17">
        <v>100</v>
      </c>
      <c r="H74" s="1">
        <v>1.48</v>
      </c>
      <c r="I74" s="1">
        <v>3.15</v>
      </c>
      <c r="J74" s="1">
        <v>16.260000000000002</v>
      </c>
      <c r="K74" s="1">
        <v>99.33</v>
      </c>
      <c r="L74" s="1">
        <v>2.97</v>
      </c>
      <c r="M74" s="1" t="s">
        <v>87</v>
      </c>
    </row>
    <row r="75" spans="4:14" ht="23.25" customHeight="1" x14ac:dyDescent="0.25">
      <c r="D75" s="1"/>
      <c r="E75" s="1" t="s">
        <v>88</v>
      </c>
      <c r="F75" s="1" t="s">
        <v>76</v>
      </c>
      <c r="G75" s="15">
        <v>120</v>
      </c>
      <c r="H75" s="1">
        <v>0.46</v>
      </c>
      <c r="I75" s="1">
        <v>3.65</v>
      </c>
      <c r="J75" s="1">
        <v>18.8</v>
      </c>
      <c r="K75" s="1">
        <v>125.72</v>
      </c>
      <c r="L75" s="1">
        <v>2.19</v>
      </c>
      <c r="M75" s="1"/>
    </row>
    <row r="76" spans="4:14" x14ac:dyDescent="0.25">
      <c r="D76" s="1"/>
      <c r="E76" s="1" t="s">
        <v>157</v>
      </c>
      <c r="F76" s="1" t="s">
        <v>78</v>
      </c>
      <c r="G76" s="15">
        <v>75</v>
      </c>
      <c r="H76" s="1">
        <v>25.18</v>
      </c>
      <c r="I76" s="1">
        <v>4.0199999999999996</v>
      </c>
      <c r="J76" s="1">
        <v>12.83</v>
      </c>
      <c r="K76" s="1">
        <v>188.4</v>
      </c>
      <c r="L76" s="1">
        <v>11.55</v>
      </c>
      <c r="M76" s="1" t="s">
        <v>90</v>
      </c>
      <c r="N76" t="s">
        <v>144</v>
      </c>
    </row>
    <row r="77" spans="4:14" x14ac:dyDescent="0.25">
      <c r="D77" s="1"/>
      <c r="E77" s="1" t="s">
        <v>107</v>
      </c>
      <c r="F77" s="1" t="s">
        <v>37</v>
      </c>
      <c r="G77" s="15">
        <v>125</v>
      </c>
      <c r="H77" s="1">
        <v>0.64</v>
      </c>
      <c r="I77" s="1">
        <v>5</v>
      </c>
      <c r="J77" s="1">
        <v>0.8</v>
      </c>
      <c r="K77" s="1">
        <v>84.6</v>
      </c>
      <c r="L77" s="1">
        <v>4.33</v>
      </c>
      <c r="M77" s="1"/>
    </row>
    <row r="78" spans="4:14" x14ac:dyDescent="0.25">
      <c r="D78" s="1"/>
      <c r="E78" s="9" t="s">
        <v>10</v>
      </c>
      <c r="F78" s="9"/>
      <c r="G78" s="17">
        <v>100</v>
      </c>
      <c r="H78" s="1">
        <v>0.9</v>
      </c>
      <c r="I78" s="1"/>
      <c r="J78" s="1">
        <v>8.4</v>
      </c>
      <c r="K78" s="1">
        <v>38</v>
      </c>
      <c r="L78" s="1">
        <v>1.5</v>
      </c>
      <c r="M78" s="1"/>
    </row>
    <row r="79" spans="4:14" x14ac:dyDescent="0.25">
      <c r="D79" s="1"/>
      <c r="E79" s="1" t="s">
        <v>11</v>
      </c>
      <c r="F79" s="1"/>
      <c r="G79" s="1"/>
      <c r="H79" s="1">
        <f>SUM(H74:H78)</f>
        <v>28.66</v>
      </c>
      <c r="I79" s="1">
        <f t="shared" ref="I79:L79" si="7">SUM(I74:I78)</f>
        <v>15.82</v>
      </c>
      <c r="J79" s="1">
        <f t="shared" si="7"/>
        <v>57.089999999999996</v>
      </c>
      <c r="K79" s="1">
        <f t="shared" si="7"/>
        <v>536.05000000000007</v>
      </c>
      <c r="L79" s="1">
        <f t="shared" si="7"/>
        <v>22.54</v>
      </c>
      <c r="M79" s="1"/>
    </row>
    <row r="80" spans="4:14" ht="18.75" x14ac:dyDescent="0.3">
      <c r="D80" s="1"/>
      <c r="E80" s="39" t="s">
        <v>16</v>
      </c>
      <c r="F80" s="40"/>
      <c r="G80" s="40"/>
      <c r="H80" s="40"/>
      <c r="I80" s="40"/>
      <c r="J80" s="40"/>
      <c r="K80" s="40"/>
      <c r="L80" s="40"/>
      <c r="M80" s="40"/>
    </row>
    <row r="81" spans="4:14" x14ac:dyDescent="0.25">
      <c r="D81" s="1"/>
      <c r="E81" s="1" t="s">
        <v>91</v>
      </c>
      <c r="F81" s="1"/>
      <c r="G81" s="12">
        <v>100</v>
      </c>
      <c r="H81" s="1">
        <v>2.67</v>
      </c>
      <c r="I81" s="1">
        <v>14.88</v>
      </c>
      <c r="J81" s="1">
        <v>14.35</v>
      </c>
      <c r="K81" s="1">
        <v>203.07</v>
      </c>
      <c r="L81" s="1">
        <v>1.62</v>
      </c>
      <c r="M81" s="1"/>
    </row>
    <row r="82" spans="4:14" x14ac:dyDescent="0.25">
      <c r="D82" s="1"/>
      <c r="E82" s="1" t="s">
        <v>63</v>
      </c>
      <c r="F82" s="1" t="s">
        <v>78</v>
      </c>
      <c r="G82" s="18" t="s">
        <v>65</v>
      </c>
      <c r="H82" s="1">
        <v>5.08</v>
      </c>
      <c r="I82" s="1">
        <v>4.5999999999999996</v>
      </c>
      <c r="J82" s="1">
        <v>0.28000000000000003</v>
      </c>
      <c r="K82" s="1">
        <v>62.8</v>
      </c>
      <c r="L82" s="1">
        <v>3.45</v>
      </c>
      <c r="M82" s="1"/>
    </row>
    <row r="83" spans="4:14" x14ac:dyDescent="0.25">
      <c r="D83" s="1"/>
      <c r="E83" s="1" t="s">
        <v>92</v>
      </c>
      <c r="F83" s="1" t="s">
        <v>93</v>
      </c>
      <c r="G83" s="12">
        <v>120</v>
      </c>
      <c r="H83" s="1">
        <v>11.11</v>
      </c>
      <c r="I83" s="1">
        <v>14.41</v>
      </c>
      <c r="J83" s="1">
        <v>24.11</v>
      </c>
      <c r="K83" s="1">
        <v>270.61</v>
      </c>
      <c r="L83" s="1">
        <v>9.86</v>
      </c>
      <c r="M83" s="1" t="s">
        <v>94</v>
      </c>
      <c r="N83" s="30" t="s">
        <v>145</v>
      </c>
    </row>
    <row r="84" spans="4:14" x14ac:dyDescent="0.25">
      <c r="D84" s="1"/>
      <c r="E84" s="1" t="s">
        <v>66</v>
      </c>
      <c r="F84" s="1" t="s">
        <v>121</v>
      </c>
      <c r="G84" s="17">
        <v>200</v>
      </c>
      <c r="H84" s="1">
        <v>8.4</v>
      </c>
      <c r="I84" s="1">
        <v>7.5</v>
      </c>
      <c r="J84" s="1">
        <v>14.1</v>
      </c>
      <c r="K84" s="1">
        <v>156</v>
      </c>
      <c r="L84" s="1">
        <v>5.34</v>
      </c>
      <c r="M84" s="1"/>
    </row>
    <row r="85" spans="4:14" x14ac:dyDescent="0.25">
      <c r="D85" s="1"/>
      <c r="E85" s="1" t="s">
        <v>14</v>
      </c>
      <c r="F85" s="1"/>
      <c r="G85" s="17">
        <v>100</v>
      </c>
      <c r="H85" s="1">
        <v>0.2</v>
      </c>
      <c r="I85" s="1"/>
      <c r="J85" s="1">
        <v>21</v>
      </c>
      <c r="K85" s="1">
        <v>45</v>
      </c>
      <c r="L85" s="1">
        <v>3.85</v>
      </c>
      <c r="M85" s="1"/>
    </row>
    <row r="86" spans="4:14" x14ac:dyDescent="0.25">
      <c r="D86" s="1"/>
      <c r="E86" s="1" t="s">
        <v>13</v>
      </c>
      <c r="F86" s="1" t="s">
        <v>52</v>
      </c>
      <c r="G86" s="12">
        <v>30</v>
      </c>
      <c r="H86" s="1">
        <v>2.64</v>
      </c>
      <c r="I86" s="1">
        <v>0.48</v>
      </c>
      <c r="J86" s="1">
        <v>16.440000000000001</v>
      </c>
      <c r="K86" s="1">
        <v>80.8</v>
      </c>
      <c r="L86" s="1">
        <v>1.02</v>
      </c>
      <c r="M86" s="1"/>
    </row>
    <row r="87" spans="4:14" x14ac:dyDescent="0.25">
      <c r="D87" s="1"/>
      <c r="E87" s="19" t="s">
        <v>11</v>
      </c>
      <c r="F87" s="19"/>
      <c r="G87" s="19"/>
      <c r="H87" s="19">
        <f>SUM(H81:H86)</f>
        <v>30.099999999999998</v>
      </c>
      <c r="I87" s="19">
        <f t="shared" ref="I87:L87" si="8">SUM(I81:I86)</f>
        <v>41.87</v>
      </c>
      <c r="J87" s="19">
        <f t="shared" si="8"/>
        <v>90.28</v>
      </c>
      <c r="K87" s="19">
        <f t="shared" si="8"/>
        <v>818.28</v>
      </c>
      <c r="L87" s="19">
        <f t="shared" si="8"/>
        <v>25.14</v>
      </c>
      <c r="M87" s="19"/>
    </row>
    <row r="88" spans="4:14" ht="18.75" x14ac:dyDescent="0.3">
      <c r="D88" s="1"/>
      <c r="E88" s="39" t="s">
        <v>17</v>
      </c>
      <c r="F88" s="40"/>
      <c r="G88" s="40"/>
      <c r="H88" s="40"/>
      <c r="I88" s="40"/>
      <c r="J88" s="40"/>
      <c r="K88" s="40"/>
      <c r="L88" s="40"/>
      <c r="M88" s="40"/>
    </row>
    <row r="89" spans="4:14" x14ac:dyDescent="0.25">
      <c r="D89" s="1"/>
      <c r="E89" s="1" t="s">
        <v>95</v>
      </c>
      <c r="F89" s="1"/>
      <c r="G89" s="14">
        <v>100</v>
      </c>
      <c r="H89" s="1">
        <v>1.5</v>
      </c>
      <c r="I89" s="1">
        <v>3.45</v>
      </c>
      <c r="J89" s="1">
        <v>2.83</v>
      </c>
      <c r="K89" s="1">
        <v>64.02</v>
      </c>
      <c r="L89" s="1">
        <v>1.78</v>
      </c>
      <c r="M89" s="1" t="s">
        <v>101</v>
      </c>
    </row>
    <row r="90" spans="4:14" x14ac:dyDescent="0.25">
      <c r="D90" s="1"/>
      <c r="E90" s="1" t="s">
        <v>96</v>
      </c>
      <c r="F90" s="1" t="s">
        <v>76</v>
      </c>
      <c r="G90" s="14">
        <v>120</v>
      </c>
      <c r="H90" s="1">
        <v>6.82</v>
      </c>
      <c r="I90" s="1">
        <v>5.07</v>
      </c>
      <c r="J90" s="1">
        <v>35.89</v>
      </c>
      <c r="K90" s="1">
        <v>216.47</v>
      </c>
      <c r="L90" s="1">
        <v>2.8</v>
      </c>
      <c r="M90" s="1" t="s">
        <v>97</v>
      </c>
      <c r="N90" t="s">
        <v>146</v>
      </c>
    </row>
    <row r="91" spans="4:14" x14ac:dyDescent="0.25">
      <c r="D91" s="1"/>
      <c r="E91" s="1" t="s">
        <v>98</v>
      </c>
      <c r="F91" s="1" t="s">
        <v>99</v>
      </c>
      <c r="G91" s="14">
        <v>125</v>
      </c>
      <c r="H91" s="1">
        <v>15</v>
      </c>
      <c r="I91" s="1">
        <v>13.2</v>
      </c>
      <c r="J91" s="1">
        <v>13.64</v>
      </c>
      <c r="K91" s="1">
        <v>235.2</v>
      </c>
      <c r="L91" s="1">
        <v>11.16</v>
      </c>
      <c r="M91" s="1"/>
    </row>
    <row r="92" spans="4:14" x14ac:dyDescent="0.25">
      <c r="D92" s="1"/>
      <c r="E92" s="1" t="s">
        <v>67</v>
      </c>
      <c r="F92" s="1" t="s">
        <v>72</v>
      </c>
      <c r="G92" s="14">
        <v>200</v>
      </c>
      <c r="H92" s="1">
        <v>6.11</v>
      </c>
      <c r="I92" s="1">
        <v>5.5</v>
      </c>
      <c r="J92" s="1">
        <v>9.85</v>
      </c>
      <c r="K92" s="1">
        <v>190.8</v>
      </c>
      <c r="L92" s="1">
        <v>5.8</v>
      </c>
      <c r="M92" s="1" t="s">
        <v>68</v>
      </c>
    </row>
    <row r="93" spans="4:14" x14ac:dyDescent="0.25">
      <c r="D93" s="1"/>
      <c r="E93" s="1" t="s">
        <v>51</v>
      </c>
      <c r="F93" s="1"/>
      <c r="G93" s="14">
        <v>100</v>
      </c>
      <c r="H93" s="1">
        <v>0.2</v>
      </c>
      <c r="I93" s="1">
        <v>0.2</v>
      </c>
      <c r="J93" s="1">
        <v>5</v>
      </c>
      <c r="K93" s="1">
        <v>22.5</v>
      </c>
      <c r="L93" s="1">
        <v>4</v>
      </c>
      <c r="M93" s="1"/>
    </row>
    <row r="94" spans="4:14" x14ac:dyDescent="0.25">
      <c r="D94" s="1"/>
      <c r="E94" s="1" t="s">
        <v>11</v>
      </c>
      <c r="F94" s="1"/>
      <c r="G94" s="20"/>
      <c r="H94" s="1">
        <f>SUM(H89:H93)</f>
        <v>29.63</v>
      </c>
      <c r="I94" s="1">
        <f t="shared" ref="I94:L94" si="9">SUM(I89:I93)</f>
        <v>27.419999999999998</v>
      </c>
      <c r="J94" s="1">
        <f t="shared" si="9"/>
        <v>67.210000000000008</v>
      </c>
      <c r="K94" s="1">
        <f t="shared" si="9"/>
        <v>728.99</v>
      </c>
      <c r="L94" s="1">
        <f t="shared" si="9"/>
        <v>25.54</v>
      </c>
      <c r="M94" s="1"/>
    </row>
    <row r="95" spans="4:14" x14ac:dyDescent="0.25">
      <c r="D95" s="1"/>
      <c r="E95" s="25" t="s">
        <v>132</v>
      </c>
      <c r="F95" s="26"/>
      <c r="G95" s="27"/>
      <c r="H95" s="26">
        <f>H94+H87+H79+H72+H63</f>
        <v>141.97999999999999</v>
      </c>
      <c r="I95" s="26">
        <f t="shared" ref="I95:L95" si="10">I94+I87+I79+I72+I63</f>
        <v>133.18</v>
      </c>
      <c r="J95" s="26">
        <f t="shared" si="10"/>
        <v>394.99</v>
      </c>
      <c r="K95" s="26">
        <f t="shared" si="10"/>
        <v>3496.46</v>
      </c>
      <c r="L95" s="26">
        <f t="shared" si="10"/>
        <v>118.43</v>
      </c>
      <c r="M95" s="26">
        <f>L95/5</f>
        <v>23.686</v>
      </c>
    </row>
    <row r="96" spans="4:14" ht="21" x14ac:dyDescent="0.35">
      <c r="D96" s="1"/>
      <c r="E96" s="34" t="s">
        <v>21</v>
      </c>
      <c r="F96" s="35"/>
      <c r="G96" s="35"/>
      <c r="H96" s="35"/>
      <c r="I96" s="35"/>
      <c r="J96" s="35"/>
      <c r="K96" s="35"/>
      <c r="L96" s="35"/>
      <c r="M96" s="35"/>
    </row>
    <row r="97" spans="4:14" ht="18.75" x14ac:dyDescent="0.3">
      <c r="D97" s="1"/>
      <c r="E97" s="31" t="s">
        <v>4</v>
      </c>
      <c r="F97" s="32"/>
      <c r="G97" s="32"/>
      <c r="H97" s="32"/>
      <c r="I97" s="32"/>
      <c r="J97" s="32"/>
      <c r="K97" s="32"/>
      <c r="L97" s="32"/>
      <c r="M97" s="32"/>
    </row>
    <row r="98" spans="4:14" x14ac:dyDescent="0.25">
      <c r="D98" s="1"/>
      <c r="E98" s="11" t="s">
        <v>31</v>
      </c>
      <c r="F98" s="11" t="s">
        <v>30</v>
      </c>
      <c r="G98" s="11" t="s">
        <v>24</v>
      </c>
      <c r="H98" s="11" t="s">
        <v>26</v>
      </c>
      <c r="I98" s="11" t="s">
        <v>5</v>
      </c>
      <c r="J98" s="11" t="s">
        <v>27</v>
      </c>
      <c r="K98" s="11" t="s">
        <v>28</v>
      </c>
      <c r="L98" s="11" t="s">
        <v>6</v>
      </c>
      <c r="M98" s="11" t="s">
        <v>35</v>
      </c>
    </row>
    <row r="99" spans="4:14" ht="28.5" customHeight="1" x14ac:dyDescent="0.25">
      <c r="D99" s="1"/>
      <c r="E99" s="8" t="s">
        <v>7</v>
      </c>
      <c r="F99" s="1"/>
      <c r="G99" s="22">
        <v>100</v>
      </c>
      <c r="H99" s="1">
        <v>0.94</v>
      </c>
      <c r="I99" s="1">
        <v>3.83</v>
      </c>
      <c r="J99" s="1">
        <v>4.28</v>
      </c>
      <c r="K99" s="1">
        <v>55.32</v>
      </c>
      <c r="L99" s="1">
        <v>1.63</v>
      </c>
      <c r="M99" s="1" t="s">
        <v>100</v>
      </c>
    </row>
    <row r="100" spans="4:14" x14ac:dyDescent="0.25">
      <c r="D100" s="1"/>
      <c r="E100" s="1" t="s">
        <v>105</v>
      </c>
      <c r="F100" s="1" t="s">
        <v>103</v>
      </c>
      <c r="G100" s="22">
        <v>180</v>
      </c>
      <c r="H100" s="1">
        <v>14.92</v>
      </c>
      <c r="I100" s="1">
        <v>12.01</v>
      </c>
      <c r="J100" s="1">
        <v>30.29</v>
      </c>
      <c r="K100" s="1">
        <v>279.81</v>
      </c>
      <c r="L100" s="1">
        <v>9.57</v>
      </c>
      <c r="M100" s="1" t="s">
        <v>104</v>
      </c>
    </row>
    <row r="101" spans="4:14" x14ac:dyDescent="0.25">
      <c r="D101" s="1"/>
      <c r="E101" s="1" t="s">
        <v>106</v>
      </c>
      <c r="F101" s="1"/>
      <c r="G101" s="22">
        <v>200</v>
      </c>
      <c r="H101" s="1"/>
      <c r="I101" s="1"/>
      <c r="J101" s="1">
        <v>20</v>
      </c>
      <c r="K101" s="1">
        <v>80</v>
      </c>
      <c r="L101" s="1">
        <v>4.4000000000000004</v>
      </c>
      <c r="M101" s="1"/>
    </row>
    <row r="102" spans="4:14" x14ac:dyDescent="0.25">
      <c r="D102" s="1"/>
      <c r="E102" s="9" t="s">
        <v>38</v>
      </c>
      <c r="F102" s="9" t="s">
        <v>37</v>
      </c>
      <c r="G102" s="23">
        <v>15</v>
      </c>
      <c r="H102" s="1">
        <v>4.5999999999999996</v>
      </c>
      <c r="I102" s="1">
        <v>5.8</v>
      </c>
      <c r="J102" s="1">
        <v>0</v>
      </c>
      <c r="K102" s="1">
        <v>72</v>
      </c>
      <c r="L102" s="1">
        <v>3.57</v>
      </c>
      <c r="M102" s="1"/>
    </row>
    <row r="103" spans="4:14" x14ac:dyDescent="0.25">
      <c r="D103" s="1"/>
      <c r="E103" s="9" t="s">
        <v>10</v>
      </c>
      <c r="F103" s="9"/>
      <c r="G103" s="9">
        <v>100</v>
      </c>
      <c r="H103" s="1">
        <v>0.9</v>
      </c>
      <c r="I103" s="1"/>
      <c r="J103" s="1">
        <v>8.4</v>
      </c>
      <c r="K103" s="1">
        <v>38</v>
      </c>
      <c r="L103" s="1">
        <v>1.5</v>
      </c>
      <c r="M103" s="1"/>
    </row>
    <row r="104" spans="4:14" x14ac:dyDescent="0.25">
      <c r="D104" s="1"/>
      <c r="E104" s="1" t="s">
        <v>11</v>
      </c>
      <c r="F104" s="1"/>
      <c r="G104" s="14"/>
      <c r="H104" s="1">
        <f>SUM(H99:H103)</f>
        <v>21.36</v>
      </c>
      <c r="I104" s="1">
        <f t="shared" ref="I104:J104" si="11">SUM(I99:I103)</f>
        <v>21.64</v>
      </c>
      <c r="J104" s="1">
        <f t="shared" si="11"/>
        <v>62.97</v>
      </c>
      <c r="K104" s="1">
        <f>SUM(K99:K103)</f>
        <v>525.13</v>
      </c>
      <c r="L104" s="1">
        <f t="shared" ref="L104" si="12">SUM(L99:L103)</f>
        <v>20.669999999999998</v>
      </c>
      <c r="M104" s="1"/>
    </row>
    <row r="105" spans="4:14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4:14" ht="18.75" x14ac:dyDescent="0.3">
      <c r="D106" s="1"/>
      <c r="E106" s="31" t="s">
        <v>12</v>
      </c>
      <c r="F106" s="32"/>
      <c r="G106" s="32"/>
      <c r="H106" s="32"/>
      <c r="I106" s="32"/>
      <c r="J106" s="32"/>
      <c r="K106" s="32"/>
      <c r="L106" s="32"/>
      <c r="M106" s="32"/>
    </row>
    <row r="107" spans="4:14" ht="19.5" customHeight="1" x14ac:dyDescent="0.25">
      <c r="D107" s="1"/>
      <c r="E107" s="8" t="s">
        <v>108</v>
      </c>
      <c r="F107" s="1" t="s">
        <v>52</v>
      </c>
      <c r="G107" s="22">
        <v>100</v>
      </c>
      <c r="H107" s="1">
        <v>3.75</v>
      </c>
      <c r="I107" s="1">
        <v>5.36</v>
      </c>
      <c r="J107" s="1">
        <v>21.73</v>
      </c>
      <c r="K107" s="1">
        <v>150.16999999999999</v>
      </c>
      <c r="L107" s="1">
        <v>1.89</v>
      </c>
      <c r="M107" s="1" t="s">
        <v>109</v>
      </c>
    </row>
    <row r="108" spans="4:14" x14ac:dyDescent="0.25">
      <c r="D108" s="1"/>
      <c r="E108" s="1" t="s">
        <v>110</v>
      </c>
      <c r="F108" s="1"/>
      <c r="G108" s="22">
        <v>120</v>
      </c>
      <c r="H108" s="1">
        <v>2.41</v>
      </c>
      <c r="I108" s="1">
        <v>12.17</v>
      </c>
      <c r="J108" s="1">
        <v>10.96</v>
      </c>
      <c r="K108" s="1">
        <v>163.04</v>
      </c>
      <c r="L108" s="1">
        <v>2.2999999999999998</v>
      </c>
      <c r="M108" s="1" t="s">
        <v>111</v>
      </c>
      <c r="N108" t="s">
        <v>147</v>
      </c>
    </row>
    <row r="109" spans="4:14" x14ac:dyDescent="0.25">
      <c r="D109" s="1"/>
      <c r="E109" s="1" t="s">
        <v>47</v>
      </c>
      <c r="F109" s="1" t="s">
        <v>50</v>
      </c>
      <c r="G109" s="22">
        <v>75</v>
      </c>
      <c r="H109" s="1">
        <v>15.69</v>
      </c>
      <c r="I109" s="1">
        <v>5.8</v>
      </c>
      <c r="J109" s="1">
        <v>5.7</v>
      </c>
      <c r="K109" s="1">
        <v>137.77000000000001</v>
      </c>
      <c r="L109" s="1">
        <v>6.4</v>
      </c>
      <c r="M109" s="1" t="s">
        <v>48</v>
      </c>
      <c r="N109" t="s">
        <v>148</v>
      </c>
    </row>
    <row r="110" spans="4:14" x14ac:dyDescent="0.25">
      <c r="D110" s="1"/>
      <c r="E110" s="1" t="s">
        <v>114</v>
      </c>
      <c r="F110" s="1"/>
      <c r="G110" s="22">
        <v>200</v>
      </c>
      <c r="H110" s="1">
        <v>0.45</v>
      </c>
      <c r="I110" s="1">
        <v>0.2</v>
      </c>
      <c r="J110" s="1">
        <v>7</v>
      </c>
      <c r="K110" s="1">
        <v>24.02</v>
      </c>
      <c r="L110" s="1">
        <v>1.46</v>
      </c>
      <c r="M110" s="1" t="s">
        <v>115</v>
      </c>
    </row>
    <row r="111" spans="4:14" x14ac:dyDescent="0.25">
      <c r="D111" s="1"/>
      <c r="E111" s="1" t="s">
        <v>13</v>
      </c>
      <c r="F111" s="1" t="s">
        <v>52</v>
      </c>
      <c r="G111" s="22">
        <v>30</v>
      </c>
      <c r="H111" s="1">
        <v>2.64</v>
      </c>
      <c r="I111" s="1">
        <v>0.48</v>
      </c>
      <c r="J111" s="1">
        <v>16.440000000000001</v>
      </c>
      <c r="K111" s="1">
        <v>80.8</v>
      </c>
      <c r="L111" s="1">
        <v>1.02</v>
      </c>
      <c r="M111" s="1"/>
    </row>
    <row r="112" spans="4:14" x14ac:dyDescent="0.25">
      <c r="D112" s="1"/>
      <c r="E112" s="1" t="s">
        <v>14</v>
      </c>
      <c r="F112" s="1"/>
      <c r="G112" s="9">
        <v>100</v>
      </c>
      <c r="H112" s="1">
        <v>0.2</v>
      </c>
      <c r="I112" s="1"/>
      <c r="J112" s="1">
        <v>21</v>
      </c>
      <c r="K112" s="1">
        <v>45</v>
      </c>
      <c r="L112" s="1">
        <v>3.85</v>
      </c>
      <c r="M112" s="1"/>
    </row>
    <row r="113" spans="4:14" x14ac:dyDescent="0.25">
      <c r="D113" s="1"/>
      <c r="E113" s="9" t="s">
        <v>38</v>
      </c>
      <c r="F113" s="9" t="s">
        <v>37</v>
      </c>
      <c r="G113" s="23">
        <v>15</v>
      </c>
      <c r="H113" s="1">
        <v>4.5999999999999996</v>
      </c>
      <c r="I113" s="1">
        <v>5.8</v>
      </c>
      <c r="J113" s="1">
        <v>0</v>
      </c>
      <c r="K113" s="1">
        <v>72</v>
      </c>
      <c r="L113" s="1">
        <v>3.57</v>
      </c>
      <c r="M113" s="1"/>
    </row>
    <row r="114" spans="4:14" x14ac:dyDescent="0.25">
      <c r="D114" s="1"/>
      <c r="E114" s="1" t="s">
        <v>11</v>
      </c>
      <c r="F114" s="1"/>
      <c r="G114" s="1"/>
      <c r="H114" s="1">
        <f>SUM(H107:H113)</f>
        <v>29.740000000000002</v>
      </c>
      <c r="I114" s="1">
        <f t="shared" ref="I114:L114" si="13">SUM(I107:I113)</f>
        <v>29.810000000000002</v>
      </c>
      <c r="J114" s="1">
        <f t="shared" si="13"/>
        <v>82.83</v>
      </c>
      <c r="K114" s="1">
        <f t="shared" si="13"/>
        <v>672.8</v>
      </c>
      <c r="L114" s="1">
        <f t="shared" si="13"/>
        <v>20.490000000000002</v>
      </c>
      <c r="M114" s="1"/>
    </row>
    <row r="115" spans="4:14" ht="18.75" x14ac:dyDescent="0.3">
      <c r="D115" s="1"/>
      <c r="E115" s="31" t="s">
        <v>15</v>
      </c>
      <c r="F115" s="32"/>
      <c r="G115" s="32"/>
      <c r="H115" s="32"/>
      <c r="I115" s="32"/>
      <c r="J115" s="32"/>
      <c r="K115" s="32"/>
      <c r="L115" s="32"/>
      <c r="M115" s="32"/>
    </row>
    <row r="116" spans="4:14" x14ac:dyDescent="0.25">
      <c r="D116" s="1"/>
      <c r="E116" s="1" t="s">
        <v>158</v>
      </c>
      <c r="F116" s="1" t="s">
        <v>72</v>
      </c>
      <c r="G116" s="14">
        <v>100</v>
      </c>
      <c r="H116" s="1">
        <v>1.82</v>
      </c>
      <c r="I116" s="1">
        <v>3.37</v>
      </c>
      <c r="J116" s="1">
        <v>8.6300000000000008</v>
      </c>
      <c r="K116" s="1">
        <v>71.63</v>
      </c>
      <c r="L116" s="1">
        <v>2.95</v>
      </c>
      <c r="M116" s="1" t="s">
        <v>159</v>
      </c>
    </row>
    <row r="117" spans="4:14" x14ac:dyDescent="0.25">
      <c r="D117" s="1"/>
      <c r="E117" s="1" t="s">
        <v>117</v>
      </c>
      <c r="F117" s="1" t="s">
        <v>119</v>
      </c>
      <c r="G117" s="14">
        <v>120</v>
      </c>
      <c r="H117" s="1">
        <v>6.1</v>
      </c>
      <c r="I117" s="1">
        <v>7</v>
      </c>
      <c r="J117" s="1">
        <v>26.1</v>
      </c>
      <c r="K117" s="1">
        <v>190.8</v>
      </c>
      <c r="L117" s="1">
        <v>3.6</v>
      </c>
      <c r="M117" s="1" t="s">
        <v>118</v>
      </c>
    </row>
    <row r="118" spans="4:14" x14ac:dyDescent="0.25">
      <c r="D118" s="1"/>
      <c r="E118" s="1" t="s">
        <v>122</v>
      </c>
      <c r="F118" s="1" t="s">
        <v>120</v>
      </c>
      <c r="G118" s="14">
        <v>50</v>
      </c>
      <c r="H118" s="1">
        <v>5.0999999999999996</v>
      </c>
      <c r="I118" s="1">
        <v>4.9000000000000004</v>
      </c>
      <c r="J118" s="1">
        <v>2.9</v>
      </c>
      <c r="K118" s="1">
        <v>75.8</v>
      </c>
      <c r="L118" s="1">
        <v>4.17</v>
      </c>
      <c r="M118" s="1" t="s">
        <v>123</v>
      </c>
    </row>
    <row r="119" spans="4:14" x14ac:dyDescent="0.25">
      <c r="D119" s="1"/>
      <c r="E119" s="1" t="s">
        <v>107</v>
      </c>
      <c r="F119" s="1" t="s">
        <v>37</v>
      </c>
      <c r="G119" s="15">
        <v>125</v>
      </c>
      <c r="H119" s="1">
        <v>0.64</v>
      </c>
      <c r="I119" s="1">
        <v>5</v>
      </c>
      <c r="J119" s="1">
        <v>0.8</v>
      </c>
      <c r="K119" s="1">
        <v>84.6</v>
      </c>
      <c r="L119" s="1">
        <v>4.33</v>
      </c>
      <c r="M119" s="1"/>
    </row>
    <row r="120" spans="4:14" x14ac:dyDescent="0.25">
      <c r="D120" s="1"/>
      <c r="E120" s="1" t="s">
        <v>13</v>
      </c>
      <c r="F120" s="1" t="s">
        <v>52</v>
      </c>
      <c r="G120" s="22">
        <v>30</v>
      </c>
      <c r="H120" s="1">
        <v>2.64</v>
      </c>
      <c r="I120" s="1">
        <v>0.48</v>
      </c>
      <c r="J120" s="1">
        <v>16.440000000000001</v>
      </c>
      <c r="K120" s="1">
        <v>80.8</v>
      </c>
      <c r="L120" s="1">
        <v>1.02</v>
      </c>
      <c r="M120" s="1"/>
    </row>
    <row r="121" spans="4:14" x14ac:dyDescent="0.25">
      <c r="D121" s="1"/>
      <c r="E121" s="1" t="s">
        <v>51</v>
      </c>
      <c r="F121" s="1"/>
      <c r="G121" s="14">
        <v>100</v>
      </c>
      <c r="H121" s="1">
        <v>0.2</v>
      </c>
      <c r="I121" s="1">
        <v>0.2</v>
      </c>
      <c r="J121" s="1">
        <v>5</v>
      </c>
      <c r="K121" s="1">
        <v>22.5</v>
      </c>
      <c r="L121" s="1">
        <v>4</v>
      </c>
      <c r="M121" s="1"/>
    </row>
    <row r="122" spans="4:14" x14ac:dyDescent="0.25">
      <c r="D122" s="1"/>
      <c r="E122" s="1" t="s">
        <v>11</v>
      </c>
      <c r="F122" s="1"/>
      <c r="G122" s="14"/>
      <c r="H122" s="1">
        <f>SUM(H116:H121)</f>
        <v>16.5</v>
      </c>
      <c r="I122" s="1">
        <f t="shared" ref="I122:L122" si="14">SUM(I116:I121)</f>
        <v>20.950000000000003</v>
      </c>
      <c r="J122" s="1">
        <f t="shared" si="14"/>
        <v>59.870000000000005</v>
      </c>
      <c r="K122" s="1">
        <f t="shared" si="14"/>
        <v>526.13000000000011</v>
      </c>
      <c r="L122" s="1">
        <f t="shared" si="14"/>
        <v>20.07</v>
      </c>
      <c r="M122" s="1"/>
    </row>
    <row r="123" spans="4:14" ht="18.75" x14ac:dyDescent="0.3">
      <c r="D123" s="1"/>
      <c r="E123" s="31" t="s">
        <v>16</v>
      </c>
      <c r="F123" s="32"/>
      <c r="G123" s="32"/>
      <c r="H123" s="32"/>
      <c r="I123" s="32"/>
      <c r="J123" s="32"/>
      <c r="K123" s="32"/>
      <c r="L123" s="32"/>
      <c r="M123" s="32"/>
    </row>
    <row r="124" spans="4:14" x14ac:dyDescent="0.25">
      <c r="D124" s="1"/>
      <c r="E124" s="1" t="s">
        <v>160</v>
      </c>
      <c r="F124" s="1" t="s">
        <v>32</v>
      </c>
      <c r="G124" s="1">
        <v>100</v>
      </c>
      <c r="H124" s="1">
        <v>2.25</v>
      </c>
      <c r="I124" s="1">
        <v>6.95</v>
      </c>
      <c r="J124" s="1">
        <v>6.09</v>
      </c>
      <c r="K124" s="1">
        <v>95.92</v>
      </c>
      <c r="L124" s="1">
        <v>2.33</v>
      </c>
      <c r="M124" s="1" t="s">
        <v>161</v>
      </c>
    </row>
    <row r="125" spans="4:14" x14ac:dyDescent="0.25">
      <c r="D125" s="1"/>
      <c r="E125" s="1" t="s">
        <v>124</v>
      </c>
      <c r="F125" s="1" t="s">
        <v>125</v>
      </c>
      <c r="G125" s="1">
        <v>150</v>
      </c>
      <c r="H125" s="1">
        <v>13.35</v>
      </c>
      <c r="I125" s="1">
        <v>14.55</v>
      </c>
      <c r="J125" s="1">
        <v>37.049999999999997</v>
      </c>
      <c r="K125" s="1">
        <v>336</v>
      </c>
      <c r="L125" s="1">
        <v>7.51</v>
      </c>
      <c r="M125" s="1" t="s">
        <v>126</v>
      </c>
      <c r="N125" t="s">
        <v>149</v>
      </c>
    </row>
    <row r="126" spans="4:14" x14ac:dyDescent="0.25">
      <c r="D126" s="1"/>
      <c r="E126" s="1" t="s">
        <v>14</v>
      </c>
      <c r="F126" s="1"/>
      <c r="G126" s="9">
        <v>100</v>
      </c>
      <c r="H126" s="1">
        <v>0.2</v>
      </c>
      <c r="I126" s="1"/>
      <c r="J126" s="1">
        <v>21</v>
      </c>
      <c r="K126" s="1">
        <v>45</v>
      </c>
      <c r="L126" s="1">
        <v>3.85</v>
      </c>
      <c r="M126" s="1"/>
    </row>
    <row r="127" spans="4:14" x14ac:dyDescent="0.25">
      <c r="D127" s="1"/>
      <c r="E127" s="1" t="s">
        <v>66</v>
      </c>
      <c r="F127" s="1" t="s">
        <v>121</v>
      </c>
      <c r="G127" s="17">
        <v>200</v>
      </c>
      <c r="H127" s="1">
        <v>8.4</v>
      </c>
      <c r="I127" s="1">
        <v>7.5</v>
      </c>
      <c r="J127" s="1">
        <v>14.1</v>
      </c>
      <c r="K127" s="1">
        <v>156</v>
      </c>
      <c r="L127" s="1">
        <v>5.34</v>
      </c>
      <c r="M127" s="1"/>
    </row>
    <row r="128" spans="4:14" x14ac:dyDescent="0.25">
      <c r="D128" s="1"/>
      <c r="E128" s="1" t="s">
        <v>11</v>
      </c>
      <c r="F128" s="1"/>
      <c r="G128" s="1"/>
      <c r="H128" s="1">
        <f>SUM(H124:H127)</f>
        <v>24.2</v>
      </c>
      <c r="I128" s="1">
        <f t="shared" ref="I128:L128" si="15">SUM(I124:I127)</f>
        <v>29</v>
      </c>
      <c r="J128" s="1">
        <f t="shared" si="15"/>
        <v>78.239999999999995</v>
      </c>
      <c r="K128" s="1">
        <f t="shared" si="15"/>
        <v>632.92000000000007</v>
      </c>
      <c r="L128" s="1">
        <f t="shared" si="15"/>
        <v>19.03</v>
      </c>
      <c r="M128" s="1"/>
    </row>
    <row r="129" spans="4:13" ht="18.75" x14ac:dyDescent="0.3">
      <c r="D129" s="1"/>
      <c r="E129" s="31" t="s">
        <v>17</v>
      </c>
      <c r="F129" s="32"/>
      <c r="G129" s="32"/>
      <c r="H129" s="32"/>
      <c r="I129" s="32"/>
      <c r="J129" s="32"/>
      <c r="K129" s="32"/>
      <c r="L129" s="32"/>
      <c r="M129" s="33"/>
    </row>
    <row r="130" spans="4:13" x14ac:dyDescent="0.25">
      <c r="D130" s="1"/>
      <c r="E130" s="1" t="s">
        <v>127</v>
      </c>
      <c r="F130" s="1"/>
      <c r="G130" s="24">
        <v>100</v>
      </c>
      <c r="H130" s="1">
        <v>1.84</v>
      </c>
      <c r="I130" s="1">
        <v>3.49</v>
      </c>
      <c r="J130" s="1">
        <v>12.08</v>
      </c>
      <c r="K130" s="1">
        <v>86.67</v>
      </c>
      <c r="L130" s="1">
        <v>2.2799999999999998</v>
      </c>
      <c r="M130" s="1" t="s">
        <v>128</v>
      </c>
    </row>
    <row r="131" spans="4:13" x14ac:dyDescent="0.25">
      <c r="D131" s="1"/>
      <c r="E131" s="1" t="s">
        <v>60</v>
      </c>
      <c r="F131" s="1" t="s">
        <v>61</v>
      </c>
      <c r="G131" s="17">
        <v>120</v>
      </c>
      <c r="H131" s="1">
        <v>3.7</v>
      </c>
      <c r="I131" s="1">
        <v>2.9</v>
      </c>
      <c r="J131" s="1">
        <v>30.2</v>
      </c>
      <c r="K131" s="1">
        <v>163.6</v>
      </c>
      <c r="L131" s="1">
        <v>1.82</v>
      </c>
      <c r="M131" s="1" t="s">
        <v>62</v>
      </c>
    </row>
    <row r="132" spans="4:13" x14ac:dyDescent="0.25">
      <c r="D132" s="1"/>
      <c r="E132" s="1" t="s">
        <v>129</v>
      </c>
      <c r="F132" s="1"/>
      <c r="G132" s="24">
        <v>75</v>
      </c>
      <c r="H132" s="1">
        <v>26.56</v>
      </c>
      <c r="I132" s="1">
        <v>10.06</v>
      </c>
      <c r="J132" s="1">
        <v>4.55</v>
      </c>
      <c r="K132" s="1">
        <v>219.28</v>
      </c>
      <c r="L132" s="1">
        <v>10.95</v>
      </c>
      <c r="M132" s="1" t="s">
        <v>130</v>
      </c>
    </row>
    <row r="133" spans="4:13" x14ac:dyDescent="0.25">
      <c r="D133" s="1"/>
      <c r="E133" s="9" t="s">
        <v>40</v>
      </c>
      <c r="F133" s="9"/>
      <c r="G133" s="17">
        <v>200</v>
      </c>
      <c r="H133" s="1">
        <v>0.3</v>
      </c>
      <c r="I133" s="1">
        <v>0.9</v>
      </c>
      <c r="J133" s="1">
        <v>24.9</v>
      </c>
      <c r="K133" s="1">
        <v>107.7</v>
      </c>
      <c r="L133" s="1">
        <v>0.72</v>
      </c>
      <c r="M133" s="1" t="s">
        <v>41</v>
      </c>
    </row>
    <row r="134" spans="4:13" x14ac:dyDescent="0.25">
      <c r="D134" s="1"/>
      <c r="E134" s="1" t="s">
        <v>13</v>
      </c>
      <c r="F134" s="1" t="s">
        <v>52</v>
      </c>
      <c r="G134" s="22">
        <v>30</v>
      </c>
      <c r="H134" s="1">
        <v>2.64</v>
      </c>
      <c r="I134" s="1">
        <v>0.48</v>
      </c>
      <c r="J134" s="1">
        <v>16.440000000000001</v>
      </c>
      <c r="K134" s="1">
        <v>80.8</v>
      </c>
      <c r="L134" s="1">
        <v>1.02</v>
      </c>
      <c r="M134" s="1"/>
    </row>
    <row r="135" spans="4:13" x14ac:dyDescent="0.25">
      <c r="D135" s="1"/>
      <c r="E135" s="9" t="s">
        <v>10</v>
      </c>
      <c r="F135" s="9"/>
      <c r="G135" s="9">
        <v>100</v>
      </c>
      <c r="H135" s="1">
        <v>0.9</v>
      </c>
      <c r="I135" s="1"/>
      <c r="J135" s="1">
        <v>8.4</v>
      </c>
      <c r="K135" s="1">
        <v>38</v>
      </c>
      <c r="L135" s="1">
        <v>1.5</v>
      </c>
      <c r="M135" s="1"/>
    </row>
    <row r="136" spans="4:13" x14ac:dyDescent="0.25">
      <c r="D136" s="1"/>
      <c r="E136" s="1" t="s">
        <v>11</v>
      </c>
      <c r="F136" s="1"/>
      <c r="G136" s="24"/>
      <c r="H136" s="1">
        <f>SUM(H130:H135)</f>
        <v>35.94</v>
      </c>
      <c r="I136" s="1">
        <f t="shared" ref="I136:L136" si="16">SUM(I130:I135)</f>
        <v>17.830000000000002</v>
      </c>
      <c r="J136" s="1">
        <f t="shared" si="16"/>
        <v>96.57</v>
      </c>
      <c r="K136" s="1">
        <f t="shared" si="16"/>
        <v>696.05</v>
      </c>
      <c r="L136" s="1">
        <f t="shared" si="16"/>
        <v>18.29</v>
      </c>
      <c r="M136" s="1"/>
    </row>
    <row r="137" spans="4:13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4:13" x14ac:dyDescent="0.25">
      <c r="D138" s="1"/>
      <c r="E138" s="11" t="s">
        <v>132</v>
      </c>
      <c r="F138" s="11"/>
      <c r="G138" s="11"/>
      <c r="H138" s="11">
        <f>H136+H128+H122+H114+H104</f>
        <v>127.74</v>
      </c>
      <c r="I138" s="11">
        <f t="shared" ref="I138:L138" si="17">I136+I128+I122+I114+I104</f>
        <v>119.23</v>
      </c>
      <c r="J138" s="11">
        <f t="shared" si="17"/>
        <v>380.48</v>
      </c>
      <c r="K138" s="11">
        <f t="shared" si="17"/>
        <v>3053.03</v>
      </c>
      <c r="L138" s="11">
        <f t="shared" si="17"/>
        <v>98.55</v>
      </c>
      <c r="M138" s="11">
        <f>L138/5</f>
        <v>19.71</v>
      </c>
    </row>
    <row r="139" spans="4:13" ht="21" x14ac:dyDescent="0.35">
      <c r="D139" s="1"/>
      <c r="E139" s="34" t="s">
        <v>22</v>
      </c>
      <c r="F139" s="35"/>
      <c r="G139" s="35"/>
      <c r="H139" s="35"/>
      <c r="I139" s="35"/>
      <c r="J139" s="35"/>
      <c r="K139" s="35"/>
      <c r="L139" s="35"/>
      <c r="M139" s="36"/>
    </row>
    <row r="140" spans="4:13" ht="18.75" x14ac:dyDescent="0.3">
      <c r="D140" s="1"/>
      <c r="E140" s="31" t="s">
        <v>4</v>
      </c>
      <c r="F140" s="32"/>
      <c r="G140" s="32"/>
      <c r="H140" s="32"/>
      <c r="I140" s="32"/>
      <c r="J140" s="32"/>
      <c r="K140" s="32"/>
      <c r="L140" s="32"/>
      <c r="M140" s="33"/>
    </row>
    <row r="141" spans="4:13" x14ac:dyDescent="0.25">
      <c r="D141" s="1"/>
      <c r="E141" s="11" t="s">
        <v>31</v>
      </c>
      <c r="F141" s="11" t="s">
        <v>30</v>
      </c>
      <c r="G141" s="11" t="s">
        <v>24</v>
      </c>
      <c r="H141" s="11" t="s">
        <v>26</v>
      </c>
      <c r="I141" s="11" t="s">
        <v>5</v>
      </c>
      <c r="J141" s="11" t="s">
        <v>27</v>
      </c>
      <c r="K141" s="11" t="s">
        <v>28</v>
      </c>
      <c r="L141" s="11" t="s">
        <v>6</v>
      </c>
      <c r="M141" s="11" t="s">
        <v>35</v>
      </c>
    </row>
    <row r="142" spans="4:13" x14ac:dyDescent="0.25">
      <c r="D142" s="1"/>
      <c r="E142" s="1" t="s">
        <v>19</v>
      </c>
      <c r="F142" s="1" t="s">
        <v>137</v>
      </c>
      <c r="G142" s="20">
        <v>120</v>
      </c>
      <c r="H142" s="1">
        <v>5.4</v>
      </c>
      <c r="I142" s="1">
        <v>4.6500000000000004</v>
      </c>
      <c r="J142" s="1">
        <v>38.1</v>
      </c>
      <c r="K142" s="1">
        <v>207</v>
      </c>
      <c r="L142" s="1">
        <v>2.09</v>
      </c>
      <c r="M142" s="1"/>
    </row>
    <row r="143" spans="4:13" x14ac:dyDescent="0.25">
      <c r="D143" s="1"/>
      <c r="E143" s="1" t="s">
        <v>20</v>
      </c>
      <c r="F143" s="1"/>
      <c r="G143" s="14">
        <v>70</v>
      </c>
      <c r="H143" s="1">
        <v>15.2</v>
      </c>
      <c r="I143" s="1">
        <v>3.5</v>
      </c>
      <c r="J143" s="1">
        <v>2.5</v>
      </c>
      <c r="K143" s="1">
        <v>110</v>
      </c>
      <c r="L143" s="1">
        <v>13.25</v>
      </c>
      <c r="M143" s="1" t="s">
        <v>135</v>
      </c>
    </row>
    <row r="144" spans="4:13" x14ac:dyDescent="0.25">
      <c r="D144" s="1"/>
      <c r="E144" s="1" t="s">
        <v>133</v>
      </c>
      <c r="F144" s="1"/>
      <c r="G144" s="14">
        <v>100</v>
      </c>
      <c r="H144" s="1">
        <v>2.21</v>
      </c>
      <c r="I144" s="1">
        <v>7.73</v>
      </c>
      <c r="J144" s="1">
        <v>5.93</v>
      </c>
      <c r="K144" s="1">
        <v>102.09</v>
      </c>
      <c r="L144" s="1">
        <v>2.1</v>
      </c>
      <c r="M144" s="1" t="s">
        <v>134</v>
      </c>
    </row>
    <row r="145" spans="4:14" x14ac:dyDescent="0.25">
      <c r="D145" s="1"/>
      <c r="E145" s="1" t="s">
        <v>85</v>
      </c>
      <c r="F145" s="1"/>
      <c r="G145" s="20">
        <v>200</v>
      </c>
      <c r="H145" s="1">
        <v>0.3</v>
      </c>
      <c r="I145" s="1"/>
      <c r="J145" s="1">
        <v>5.62</v>
      </c>
      <c r="K145" s="1">
        <v>27.9</v>
      </c>
      <c r="L145" s="1">
        <v>0.72</v>
      </c>
      <c r="M145" s="1"/>
    </row>
    <row r="146" spans="4:14" x14ac:dyDescent="0.25">
      <c r="D146" s="1"/>
      <c r="E146" s="9" t="s">
        <v>136</v>
      </c>
      <c r="F146" s="9" t="s">
        <v>37</v>
      </c>
      <c r="G146" s="21">
        <v>15</v>
      </c>
      <c r="H146" s="1">
        <v>4.5999999999999996</v>
      </c>
      <c r="I146" s="1">
        <v>5.8</v>
      </c>
      <c r="J146" s="1">
        <v>0</v>
      </c>
      <c r="K146" s="1">
        <v>72</v>
      </c>
      <c r="L146" s="1">
        <v>3.57</v>
      </c>
      <c r="M146" s="1"/>
    </row>
    <row r="147" spans="4:14" x14ac:dyDescent="0.25">
      <c r="D147" s="1"/>
      <c r="E147" s="9" t="s">
        <v>10</v>
      </c>
      <c r="F147" s="9"/>
      <c r="G147" s="20">
        <v>100</v>
      </c>
      <c r="H147" s="1">
        <v>0.9</v>
      </c>
      <c r="I147" s="1"/>
      <c r="J147" s="1">
        <v>8.4</v>
      </c>
      <c r="K147" s="1">
        <v>38</v>
      </c>
      <c r="L147" s="1">
        <v>1.5</v>
      </c>
      <c r="M147" s="1"/>
    </row>
    <row r="148" spans="4:14" x14ac:dyDescent="0.25">
      <c r="D148" s="1"/>
      <c r="E148" s="1" t="s">
        <v>11</v>
      </c>
      <c r="F148" s="1"/>
      <c r="G148" s="14"/>
      <c r="H148" s="1">
        <f>SUM(H142:H147)</f>
        <v>28.61</v>
      </c>
      <c r="I148" s="1">
        <f t="shared" ref="I148:L148" si="18">SUM(I142:I147)</f>
        <v>21.68</v>
      </c>
      <c r="J148" s="1">
        <f t="shared" si="18"/>
        <v>60.55</v>
      </c>
      <c r="K148" s="1">
        <f t="shared" si="18"/>
        <v>556.99</v>
      </c>
      <c r="L148" s="1">
        <f t="shared" si="18"/>
        <v>23.23</v>
      </c>
      <c r="M148" s="1"/>
    </row>
    <row r="149" spans="4:14" ht="18.75" x14ac:dyDescent="0.3">
      <c r="D149" s="1"/>
      <c r="E149" s="31" t="s">
        <v>12</v>
      </c>
      <c r="F149" s="32"/>
      <c r="G149" s="32"/>
      <c r="H149" s="32"/>
      <c r="I149" s="32"/>
      <c r="J149" s="32"/>
      <c r="K149" s="32"/>
      <c r="L149" s="32"/>
      <c r="M149" s="33"/>
    </row>
    <row r="150" spans="4:14" x14ac:dyDescent="0.25">
      <c r="D150" s="1"/>
      <c r="E150" s="1" t="s">
        <v>138</v>
      </c>
      <c r="F150" s="1"/>
      <c r="G150" s="12">
        <v>120</v>
      </c>
      <c r="H150" s="1">
        <v>4.3</v>
      </c>
      <c r="I150" s="1">
        <v>15.9</v>
      </c>
      <c r="J150" s="1">
        <v>37.5</v>
      </c>
      <c r="K150" s="1">
        <v>311</v>
      </c>
      <c r="L150" s="1">
        <v>2.56</v>
      </c>
      <c r="M150" s="1" t="s">
        <v>139</v>
      </c>
      <c r="N150" t="s">
        <v>150</v>
      </c>
    </row>
    <row r="151" spans="4:14" x14ac:dyDescent="0.25">
      <c r="D151" s="1"/>
      <c r="E151" s="1" t="s">
        <v>112</v>
      </c>
      <c r="F151" s="1" t="s">
        <v>116</v>
      </c>
      <c r="G151" s="22">
        <v>75</v>
      </c>
      <c r="H151" s="1">
        <v>12.63</v>
      </c>
      <c r="I151" s="1">
        <v>2.23</v>
      </c>
      <c r="J151" s="1">
        <v>0.73</v>
      </c>
      <c r="K151" s="1">
        <v>73.47</v>
      </c>
      <c r="L151" s="1">
        <v>6.23</v>
      </c>
      <c r="M151" s="1" t="s">
        <v>113</v>
      </c>
      <c r="N151" t="s">
        <v>151</v>
      </c>
    </row>
    <row r="152" spans="4:14" x14ac:dyDescent="0.25">
      <c r="D152" s="1"/>
      <c r="E152" s="8" t="s">
        <v>108</v>
      </c>
      <c r="F152" s="1" t="s">
        <v>52</v>
      </c>
      <c r="G152" s="22">
        <v>100</v>
      </c>
      <c r="H152" s="1">
        <v>3.75</v>
      </c>
      <c r="I152" s="1">
        <v>5.36</v>
      </c>
      <c r="J152" s="1">
        <v>21.73</v>
      </c>
      <c r="K152" s="1">
        <v>150.16999999999999</v>
      </c>
      <c r="L152" s="1">
        <v>1.89</v>
      </c>
      <c r="M152" s="1" t="s">
        <v>109</v>
      </c>
    </row>
    <row r="153" spans="4:14" x14ac:dyDescent="0.25">
      <c r="D153" s="1"/>
      <c r="E153" s="9" t="s">
        <v>136</v>
      </c>
      <c r="F153" s="9" t="s">
        <v>37</v>
      </c>
      <c r="G153" s="21">
        <v>15</v>
      </c>
      <c r="H153" s="1">
        <v>4.5999999999999996</v>
      </c>
      <c r="I153" s="1">
        <v>5.8</v>
      </c>
      <c r="J153" s="1">
        <v>0</v>
      </c>
      <c r="K153" s="1">
        <v>72</v>
      </c>
      <c r="L153" s="1">
        <v>3.57</v>
      </c>
      <c r="M153" s="1"/>
    </row>
    <row r="154" spans="4:14" x14ac:dyDescent="0.25">
      <c r="D154" s="1"/>
      <c r="E154" s="1" t="s">
        <v>13</v>
      </c>
      <c r="F154" s="1" t="s">
        <v>52</v>
      </c>
      <c r="G154" s="22">
        <v>30</v>
      </c>
      <c r="H154" s="1">
        <v>2.64</v>
      </c>
      <c r="I154" s="1">
        <v>0.48</v>
      </c>
      <c r="J154" s="1">
        <v>16.440000000000001</v>
      </c>
      <c r="K154" s="1">
        <v>80.8</v>
      </c>
      <c r="L154" s="1">
        <v>1.02</v>
      </c>
      <c r="M154" s="1"/>
    </row>
    <row r="155" spans="4:14" x14ac:dyDescent="0.25">
      <c r="D155" s="1"/>
      <c r="E155" s="1" t="s">
        <v>106</v>
      </c>
      <c r="F155" s="1"/>
      <c r="G155" s="12">
        <v>200</v>
      </c>
      <c r="H155" s="1"/>
      <c r="I155" s="1"/>
      <c r="J155" s="1">
        <v>20</v>
      </c>
      <c r="K155" s="1">
        <v>80</v>
      </c>
      <c r="L155" s="1">
        <v>4.4000000000000004</v>
      </c>
      <c r="M155" s="1"/>
    </row>
    <row r="156" spans="4:14" x14ac:dyDescent="0.25">
      <c r="D156" s="1"/>
      <c r="E156" s="1" t="s">
        <v>14</v>
      </c>
      <c r="F156" s="1"/>
      <c r="G156" s="9">
        <v>100</v>
      </c>
      <c r="H156" s="1">
        <v>0.2</v>
      </c>
      <c r="I156" s="1"/>
      <c r="J156" s="1">
        <v>21</v>
      </c>
      <c r="K156" s="1">
        <v>45</v>
      </c>
      <c r="L156" s="1">
        <v>3.85</v>
      </c>
      <c r="M156" s="1"/>
    </row>
    <row r="157" spans="4:14" x14ac:dyDescent="0.25">
      <c r="D157" s="1"/>
      <c r="E157" s="1" t="s">
        <v>11</v>
      </c>
      <c r="F157" s="1"/>
      <c r="G157" s="12"/>
      <c r="H157" s="1">
        <f>SUM(H150:H156)</f>
        <v>28.12</v>
      </c>
      <c r="I157" s="1">
        <f t="shared" ref="I157:L157" si="19">SUM(I150:I156)</f>
        <v>29.77</v>
      </c>
      <c r="J157" s="1">
        <f t="shared" si="19"/>
        <v>117.39999999999999</v>
      </c>
      <c r="K157" s="1">
        <f t="shared" si="19"/>
        <v>812.43999999999994</v>
      </c>
      <c r="L157" s="1">
        <f t="shared" si="19"/>
        <v>23.520000000000003</v>
      </c>
      <c r="M157" s="1"/>
    </row>
    <row r="158" spans="4:14" ht="18.75" x14ac:dyDescent="0.3">
      <c r="D158" s="1"/>
      <c r="E158" s="31" t="s">
        <v>15</v>
      </c>
      <c r="F158" s="32"/>
      <c r="G158" s="32"/>
      <c r="H158" s="32"/>
      <c r="I158" s="32"/>
      <c r="J158" s="32"/>
      <c r="K158" s="32"/>
      <c r="L158" s="32"/>
      <c r="M158" s="33"/>
    </row>
    <row r="159" spans="4:14" ht="30" x14ac:dyDescent="0.25">
      <c r="D159" s="1"/>
      <c r="E159" s="8" t="s">
        <v>86</v>
      </c>
      <c r="F159" s="1" t="s">
        <v>72</v>
      </c>
      <c r="G159" s="17">
        <v>100</v>
      </c>
      <c r="H159" s="1">
        <v>1.48</v>
      </c>
      <c r="I159" s="1">
        <v>3.15</v>
      </c>
      <c r="J159" s="1">
        <v>16.260000000000002</v>
      </c>
      <c r="K159" s="1">
        <v>99.33</v>
      </c>
      <c r="L159" s="1">
        <v>2.97</v>
      </c>
      <c r="M159" s="1" t="s">
        <v>87</v>
      </c>
    </row>
    <row r="160" spans="4:14" x14ac:dyDescent="0.25">
      <c r="D160" s="1"/>
      <c r="E160" s="1" t="s">
        <v>88</v>
      </c>
      <c r="F160" s="1" t="s">
        <v>76</v>
      </c>
      <c r="G160" s="15">
        <v>120</v>
      </c>
      <c r="H160" s="1">
        <v>4.29</v>
      </c>
      <c r="I160" s="1">
        <v>6.44</v>
      </c>
      <c r="J160" s="1">
        <v>25.95</v>
      </c>
      <c r="K160" s="1">
        <v>180.5</v>
      </c>
      <c r="L160" s="1">
        <v>2.19</v>
      </c>
      <c r="M160" s="1" t="s">
        <v>152</v>
      </c>
    </row>
    <row r="161" spans="4:13" x14ac:dyDescent="0.25">
      <c r="D161" s="1"/>
      <c r="E161" s="1" t="s">
        <v>89</v>
      </c>
      <c r="F161" s="1" t="s">
        <v>78</v>
      </c>
      <c r="G161" s="15">
        <v>75</v>
      </c>
      <c r="H161" s="1">
        <v>25.18</v>
      </c>
      <c r="I161" s="1">
        <v>4.0199999999999996</v>
      </c>
      <c r="J161" s="1">
        <v>12.83</v>
      </c>
      <c r="K161" s="1">
        <v>188.4</v>
      </c>
      <c r="L161" s="1">
        <v>11.55</v>
      </c>
      <c r="M161" s="1" t="s">
        <v>90</v>
      </c>
    </row>
    <row r="162" spans="4:13" x14ac:dyDescent="0.25">
      <c r="D162" s="1"/>
      <c r="E162" s="1" t="s">
        <v>107</v>
      </c>
      <c r="F162" s="1" t="s">
        <v>37</v>
      </c>
      <c r="G162" s="15">
        <v>125</v>
      </c>
      <c r="H162" s="1">
        <v>0.64</v>
      </c>
      <c r="I162" s="1">
        <v>5</v>
      </c>
      <c r="J162" s="1">
        <v>0.8</v>
      </c>
      <c r="K162" s="1">
        <v>84.6</v>
      </c>
      <c r="L162" s="1">
        <v>4.33</v>
      </c>
      <c r="M162" s="1"/>
    </row>
    <row r="163" spans="4:13" x14ac:dyDescent="0.25">
      <c r="D163" s="1"/>
      <c r="E163" s="9" t="s">
        <v>10</v>
      </c>
      <c r="F163" s="9"/>
      <c r="G163" s="17">
        <v>100</v>
      </c>
      <c r="H163" s="1">
        <v>0.9</v>
      </c>
      <c r="I163" s="1"/>
      <c r="J163" s="1">
        <v>8.4</v>
      </c>
      <c r="K163" s="1">
        <v>38</v>
      </c>
      <c r="L163" s="1">
        <v>1.5</v>
      </c>
      <c r="M163" s="1"/>
    </row>
    <row r="164" spans="4:13" x14ac:dyDescent="0.25">
      <c r="D164" s="1"/>
      <c r="E164" s="1" t="s">
        <v>11</v>
      </c>
      <c r="F164" s="1"/>
      <c r="G164" s="1"/>
      <c r="H164" s="1">
        <f>SUM(H159:H163)</f>
        <v>32.49</v>
      </c>
      <c r="I164" s="1">
        <f t="shared" ref="I164:L164" si="20">SUM(I159:I163)</f>
        <v>18.61</v>
      </c>
      <c r="J164" s="1">
        <f t="shared" si="20"/>
        <v>64.239999999999995</v>
      </c>
      <c r="K164" s="1">
        <f t="shared" si="20"/>
        <v>590.83000000000004</v>
      </c>
      <c r="L164" s="1">
        <f t="shared" si="20"/>
        <v>22.54</v>
      </c>
      <c r="M164" s="1"/>
    </row>
    <row r="165" spans="4:13" ht="18.75" x14ac:dyDescent="0.3">
      <c r="D165" s="1"/>
      <c r="E165" s="31" t="s">
        <v>16</v>
      </c>
      <c r="F165" s="32"/>
      <c r="G165" s="32"/>
      <c r="H165" s="32"/>
      <c r="I165" s="32"/>
      <c r="J165" s="32"/>
      <c r="K165" s="32"/>
      <c r="L165" s="32"/>
      <c r="M165" s="33"/>
    </row>
    <row r="166" spans="4:13" x14ac:dyDescent="0.25">
      <c r="D166" s="1"/>
      <c r="E166" s="1" t="s">
        <v>58</v>
      </c>
      <c r="F166" s="1"/>
      <c r="G166" s="15">
        <v>100</v>
      </c>
      <c r="H166" s="1">
        <v>1.05</v>
      </c>
      <c r="I166" s="1">
        <v>4.05</v>
      </c>
      <c r="J166" s="1">
        <v>6</v>
      </c>
      <c r="K166" s="1">
        <v>59.25</v>
      </c>
      <c r="L166" s="1">
        <v>1.63</v>
      </c>
      <c r="M166" s="1" t="s">
        <v>59</v>
      </c>
    </row>
    <row r="167" spans="4:13" x14ac:dyDescent="0.25">
      <c r="D167" s="1"/>
      <c r="E167" s="1" t="s">
        <v>60</v>
      </c>
      <c r="F167" s="1" t="s">
        <v>61</v>
      </c>
      <c r="G167" s="17">
        <v>120</v>
      </c>
      <c r="H167" s="1">
        <v>3.7</v>
      </c>
      <c r="I167" s="1">
        <v>2.9</v>
      </c>
      <c r="J167" s="1">
        <v>30.2</v>
      </c>
      <c r="K167" s="1">
        <v>163.6</v>
      </c>
      <c r="L167" s="1">
        <v>1.82</v>
      </c>
      <c r="M167" s="1" t="s">
        <v>62</v>
      </c>
    </row>
    <row r="168" spans="4:13" x14ac:dyDescent="0.25">
      <c r="D168" s="1"/>
      <c r="E168" s="1" t="s">
        <v>63</v>
      </c>
      <c r="F168" s="1" t="s">
        <v>64</v>
      </c>
      <c r="G168" s="18" t="s">
        <v>65</v>
      </c>
      <c r="H168" s="1">
        <v>5.08</v>
      </c>
      <c r="I168" s="1">
        <v>4.5999999999999996</v>
      </c>
      <c r="J168" s="1">
        <v>0.28000000000000003</v>
      </c>
      <c r="K168" s="1">
        <v>62.8</v>
      </c>
      <c r="L168" s="1">
        <v>3.45</v>
      </c>
      <c r="M168" s="1"/>
    </row>
    <row r="169" spans="4:13" x14ac:dyDescent="0.25">
      <c r="D169" s="1"/>
      <c r="E169" s="1" t="s">
        <v>66</v>
      </c>
      <c r="F169" s="1" t="s">
        <v>121</v>
      </c>
      <c r="G169" s="17">
        <v>200</v>
      </c>
      <c r="H169" s="1">
        <v>8.4</v>
      </c>
      <c r="I169" s="1">
        <v>7.5</v>
      </c>
      <c r="J169" s="1">
        <v>14.1</v>
      </c>
      <c r="K169" s="1">
        <v>156</v>
      </c>
      <c r="L169" s="1">
        <v>5.34</v>
      </c>
      <c r="M169" s="1"/>
    </row>
    <row r="170" spans="4:13" x14ac:dyDescent="0.25">
      <c r="D170" s="1"/>
      <c r="E170" s="1" t="s">
        <v>13</v>
      </c>
      <c r="F170" s="1" t="s">
        <v>52</v>
      </c>
      <c r="G170" s="15">
        <v>30</v>
      </c>
      <c r="H170" s="1">
        <v>2.64</v>
      </c>
      <c r="I170" s="1">
        <v>0.48</v>
      </c>
      <c r="J170" s="1">
        <v>16.440000000000001</v>
      </c>
      <c r="K170" s="1">
        <v>80.8</v>
      </c>
      <c r="L170" s="1">
        <v>1.02</v>
      </c>
      <c r="M170" s="1"/>
    </row>
    <row r="171" spans="4:13" x14ac:dyDescent="0.25">
      <c r="D171" s="1"/>
      <c r="E171" s="1" t="s">
        <v>51</v>
      </c>
      <c r="F171" s="1"/>
      <c r="G171" s="15">
        <v>100</v>
      </c>
      <c r="H171" s="1">
        <v>0.2</v>
      </c>
      <c r="I171" s="1">
        <v>0.2</v>
      </c>
      <c r="J171" s="1">
        <v>5</v>
      </c>
      <c r="K171" s="1">
        <v>22.5</v>
      </c>
      <c r="L171" s="1">
        <v>4</v>
      </c>
      <c r="M171" s="1"/>
    </row>
    <row r="172" spans="4:13" x14ac:dyDescent="0.25">
      <c r="D172" s="1"/>
      <c r="E172" s="1" t="s">
        <v>11</v>
      </c>
      <c r="F172" s="1"/>
      <c r="G172" s="1"/>
      <c r="H172" s="1">
        <f>SUM(H166:H171)</f>
        <v>21.07</v>
      </c>
      <c r="I172" s="1">
        <f t="shared" ref="I172:L172" si="21">SUM(I166:I171)</f>
        <v>19.729999999999997</v>
      </c>
      <c r="J172" s="1">
        <f t="shared" si="21"/>
        <v>72.02000000000001</v>
      </c>
      <c r="K172" s="1">
        <f t="shared" si="21"/>
        <v>544.94999999999993</v>
      </c>
      <c r="L172" s="1">
        <f t="shared" si="21"/>
        <v>17.259999999999998</v>
      </c>
      <c r="M172" s="1"/>
    </row>
    <row r="173" spans="4:13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4:13" ht="18.75" x14ac:dyDescent="0.3">
      <c r="D174" s="1"/>
      <c r="E174" s="31" t="s">
        <v>17</v>
      </c>
      <c r="F174" s="32"/>
      <c r="G174" s="32"/>
      <c r="H174" s="32"/>
      <c r="I174" s="32"/>
      <c r="J174" s="32"/>
      <c r="K174" s="32"/>
      <c r="L174" s="32"/>
      <c r="M174" s="33"/>
    </row>
    <row r="175" spans="4:13" x14ac:dyDescent="0.25">
      <c r="D175" s="1"/>
      <c r="E175" s="1" t="s">
        <v>95</v>
      </c>
      <c r="F175" s="1"/>
      <c r="G175" s="22">
        <v>100</v>
      </c>
      <c r="H175" s="1">
        <v>1.5</v>
      </c>
      <c r="I175" s="1">
        <v>3.45</v>
      </c>
      <c r="J175" s="1">
        <v>2.83</v>
      </c>
      <c r="K175" s="1">
        <v>64.02</v>
      </c>
      <c r="L175" s="1">
        <v>1.78</v>
      </c>
      <c r="M175" s="1" t="s">
        <v>101</v>
      </c>
    </row>
    <row r="176" spans="4:13" x14ac:dyDescent="0.25">
      <c r="D176" s="1"/>
      <c r="E176" s="1" t="s">
        <v>96</v>
      </c>
      <c r="F176" s="1" t="s">
        <v>76</v>
      </c>
      <c r="G176" s="22">
        <v>120</v>
      </c>
      <c r="H176" s="1">
        <v>6.82</v>
      </c>
      <c r="I176" s="1">
        <v>5.07</v>
      </c>
      <c r="J176" s="1">
        <v>35.89</v>
      </c>
      <c r="K176" s="1">
        <v>216.47</v>
      </c>
      <c r="L176" s="1">
        <v>2.8</v>
      </c>
      <c r="M176" s="1" t="s">
        <v>97</v>
      </c>
    </row>
    <row r="177" spans="4:13" x14ac:dyDescent="0.25">
      <c r="D177" s="1"/>
      <c r="E177" s="1" t="s">
        <v>98</v>
      </c>
      <c r="F177" s="1" t="s">
        <v>99</v>
      </c>
      <c r="G177" s="22">
        <v>125</v>
      </c>
      <c r="H177" s="1">
        <v>15</v>
      </c>
      <c r="I177" s="1">
        <v>13.2</v>
      </c>
      <c r="J177" s="1">
        <v>13.64</v>
      </c>
      <c r="K177" s="1">
        <v>235.2</v>
      </c>
      <c r="L177" s="1">
        <v>11.16</v>
      </c>
      <c r="M177" s="1"/>
    </row>
    <row r="178" spans="4:13" x14ac:dyDescent="0.25">
      <c r="D178" s="1"/>
      <c r="E178" s="9" t="s">
        <v>40</v>
      </c>
      <c r="F178" s="9"/>
      <c r="G178" s="17">
        <v>200</v>
      </c>
      <c r="H178" s="1">
        <v>0.3</v>
      </c>
      <c r="I178" s="1">
        <v>0.9</v>
      </c>
      <c r="J178" s="1">
        <v>24.9</v>
      </c>
      <c r="K178" s="1">
        <v>107.7</v>
      </c>
      <c r="L178" s="1">
        <v>0.72</v>
      </c>
      <c r="M178" s="1" t="s">
        <v>41</v>
      </c>
    </row>
    <row r="179" spans="4:13" x14ac:dyDescent="0.25">
      <c r="D179" s="1"/>
      <c r="E179" s="9" t="s">
        <v>10</v>
      </c>
      <c r="F179" s="9"/>
      <c r="G179" s="9">
        <v>100</v>
      </c>
      <c r="H179" s="1">
        <v>0.9</v>
      </c>
      <c r="I179" s="1"/>
      <c r="J179" s="1">
        <v>8.4</v>
      </c>
      <c r="K179" s="1">
        <v>38</v>
      </c>
      <c r="L179" s="1">
        <v>1.5</v>
      </c>
      <c r="M179" s="1"/>
    </row>
    <row r="180" spans="4:13" x14ac:dyDescent="0.25">
      <c r="D180" s="1"/>
      <c r="E180" s="1" t="s">
        <v>11</v>
      </c>
      <c r="F180" s="1"/>
      <c r="G180" s="9"/>
      <c r="H180" s="1">
        <f>SUM(H175:H179)</f>
        <v>24.52</v>
      </c>
      <c r="I180" s="1">
        <f t="shared" ref="I180:L180" si="22">SUM(I175:I179)</f>
        <v>22.619999999999997</v>
      </c>
      <c r="J180" s="1">
        <f t="shared" si="22"/>
        <v>85.66</v>
      </c>
      <c r="K180" s="1">
        <f t="shared" si="22"/>
        <v>661.3900000000001</v>
      </c>
      <c r="L180" s="1">
        <f t="shared" si="22"/>
        <v>17.96</v>
      </c>
      <c r="M180" s="1"/>
    </row>
    <row r="181" spans="4:13" x14ac:dyDescent="0.25">
      <c r="D181" s="1"/>
      <c r="E181" s="1"/>
      <c r="F181" s="1"/>
      <c r="G181" s="2"/>
      <c r="H181" s="1"/>
      <c r="I181" s="1"/>
      <c r="J181" s="1"/>
      <c r="K181" s="1"/>
      <c r="L181" s="1"/>
      <c r="M181" s="1"/>
    </row>
    <row r="182" spans="4:13" ht="18.75" x14ac:dyDescent="0.3">
      <c r="D182" s="1"/>
      <c r="E182" s="28" t="s">
        <v>132</v>
      </c>
      <c r="F182" s="28"/>
      <c r="G182" s="28"/>
      <c r="H182" s="28">
        <f>H180+H172+H164+H157+H148</f>
        <v>134.81</v>
      </c>
      <c r="I182" s="28">
        <f t="shared" ref="I182:L182" si="23">I180+I172+I164+I157+I148</f>
        <v>112.41</v>
      </c>
      <c r="J182" s="28">
        <f t="shared" si="23"/>
        <v>399.87</v>
      </c>
      <c r="K182" s="28">
        <f t="shared" si="23"/>
        <v>3166.6000000000004</v>
      </c>
      <c r="L182" s="28">
        <f t="shared" si="23"/>
        <v>104.51</v>
      </c>
      <c r="M182" s="28">
        <f>L182/5</f>
        <v>20.902000000000001</v>
      </c>
    </row>
    <row r="183" spans="4:13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4:13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>
        <f>M182+M138+M52+M95</f>
        <v>84.006</v>
      </c>
    </row>
    <row r="185" spans="4:13" ht="21" x14ac:dyDescent="0.35">
      <c r="D185" s="1"/>
      <c r="E185" s="1"/>
      <c r="F185" s="1"/>
      <c r="G185" s="1"/>
      <c r="H185" s="1"/>
      <c r="I185" s="1"/>
      <c r="J185" s="1"/>
      <c r="K185" s="1"/>
      <c r="L185" s="1"/>
      <c r="M185" s="29">
        <f>M184/4</f>
        <v>21.0015</v>
      </c>
    </row>
    <row r="186" spans="4:13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</row>
  </sheetData>
  <mergeCells count="29">
    <mergeCell ref="E80:M80"/>
    <mergeCell ref="E88:M88"/>
    <mergeCell ref="E53:M53"/>
    <mergeCell ref="E3:M3"/>
    <mergeCell ref="E5:M5"/>
    <mergeCell ref="E7:M7"/>
    <mergeCell ref="E106:M106"/>
    <mergeCell ref="E115:M115"/>
    <mergeCell ref="E123:M123"/>
    <mergeCell ref="E2:M2"/>
    <mergeCell ref="E97:M97"/>
    <mergeCell ref="E30:M30"/>
    <mergeCell ref="E37:M37"/>
    <mergeCell ref="E45:M45"/>
    <mergeCell ref="E96:M96"/>
    <mergeCell ref="D10:M10"/>
    <mergeCell ref="D11:M11"/>
    <mergeCell ref="D15:E15"/>
    <mergeCell ref="E21:M21"/>
    <mergeCell ref="E54:M54"/>
    <mergeCell ref="E64:M64"/>
    <mergeCell ref="E73:M73"/>
    <mergeCell ref="E174:M174"/>
    <mergeCell ref="E129:M129"/>
    <mergeCell ref="E139:M139"/>
    <mergeCell ref="E140:M140"/>
    <mergeCell ref="E149:M149"/>
    <mergeCell ref="E158:M158"/>
    <mergeCell ref="E165:M165"/>
  </mergeCells>
  <pageMargins left="0.7" right="0.7" top="0.75" bottom="0.75" header="0.3" footer="0.3"/>
  <pageSetup paperSize="9"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Користувач</cp:lastModifiedBy>
  <cp:lastPrinted>2022-01-06T09:09:13Z</cp:lastPrinted>
  <dcterms:created xsi:type="dcterms:W3CDTF">2021-12-14T09:06:14Z</dcterms:created>
  <dcterms:modified xsi:type="dcterms:W3CDTF">2022-01-06T09:10:44Z</dcterms:modified>
</cp:coreProperties>
</file>