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ристувач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Лист1!$J$49</definedName>
  </definedNames>
  <calcPr calcId="162913"/>
</workbook>
</file>

<file path=xl/calcChain.xml><?xml version="1.0" encoding="utf-8"?>
<calcChain xmlns="http://schemas.openxmlformats.org/spreadsheetml/2006/main">
  <c r="K308" i="1" l="1"/>
  <c r="J308" i="1"/>
  <c r="I308" i="1"/>
  <c r="H308" i="1"/>
  <c r="L308" i="1"/>
  <c r="K269" i="1"/>
  <c r="J269" i="1"/>
  <c r="I269" i="1"/>
  <c r="H269" i="1"/>
  <c r="L269" i="1"/>
  <c r="K284" i="1"/>
  <c r="J284" i="1"/>
  <c r="I284" i="1"/>
  <c r="H284" i="1"/>
  <c r="L284" i="1"/>
  <c r="L397" i="1" l="1"/>
  <c r="L338" i="1"/>
  <c r="K338" i="1"/>
  <c r="J338" i="1"/>
  <c r="I338" i="1"/>
  <c r="H338" i="1"/>
  <c r="L147" i="1"/>
  <c r="L473" i="1" l="1"/>
  <c r="K473" i="1"/>
  <c r="J473" i="1"/>
  <c r="I473" i="1"/>
  <c r="H473" i="1"/>
  <c r="I467" i="1"/>
  <c r="J467" i="1"/>
  <c r="K467" i="1"/>
  <c r="L467" i="1"/>
  <c r="H467" i="1"/>
  <c r="L459" i="1"/>
  <c r="K459" i="1"/>
  <c r="J459" i="1"/>
  <c r="I459" i="1"/>
  <c r="H459" i="1"/>
  <c r="L450" i="1"/>
  <c r="K450" i="1"/>
  <c r="J450" i="1"/>
  <c r="I450" i="1"/>
  <c r="H450" i="1"/>
  <c r="I444" i="1"/>
  <c r="J444" i="1"/>
  <c r="K444" i="1"/>
  <c r="L444" i="1"/>
  <c r="H444" i="1"/>
  <c r="L436" i="1"/>
  <c r="K436" i="1"/>
  <c r="J436" i="1"/>
  <c r="I436" i="1"/>
  <c r="H436" i="1"/>
  <c r="L427" i="1"/>
  <c r="K427" i="1"/>
  <c r="J427" i="1"/>
  <c r="I427" i="1"/>
  <c r="H427" i="1"/>
  <c r="I421" i="1"/>
  <c r="J421" i="1"/>
  <c r="K421" i="1"/>
  <c r="L421" i="1"/>
  <c r="H421" i="1"/>
  <c r="L413" i="1"/>
  <c r="K413" i="1"/>
  <c r="J413" i="1"/>
  <c r="I413" i="1"/>
  <c r="H413" i="1"/>
  <c r="L404" i="1"/>
  <c r="K404" i="1"/>
  <c r="J404" i="1"/>
  <c r="I404" i="1"/>
  <c r="H404" i="1"/>
  <c r="L388" i="1"/>
  <c r="K388" i="1"/>
  <c r="J388" i="1"/>
  <c r="I388" i="1"/>
  <c r="H388" i="1"/>
  <c r="L380" i="1"/>
  <c r="K380" i="1"/>
  <c r="J380" i="1"/>
  <c r="I380" i="1"/>
  <c r="H380" i="1"/>
  <c r="L374" i="1"/>
  <c r="K374" i="1"/>
  <c r="J374" i="1"/>
  <c r="I374" i="1"/>
  <c r="H374" i="1"/>
  <c r="L365" i="1"/>
  <c r="K365" i="1"/>
  <c r="J365" i="1"/>
  <c r="I365" i="1"/>
  <c r="H365" i="1"/>
  <c r="I355" i="1"/>
  <c r="J355" i="1"/>
  <c r="K355" i="1"/>
  <c r="L355" i="1"/>
  <c r="H355" i="1"/>
  <c r="L347" i="1"/>
  <c r="K347" i="1"/>
  <c r="J347" i="1"/>
  <c r="I347" i="1"/>
  <c r="H347" i="1"/>
  <c r="L330" i="1"/>
  <c r="K330" i="1"/>
  <c r="J330" i="1"/>
  <c r="I330" i="1"/>
  <c r="H330" i="1"/>
  <c r="L324" i="1"/>
  <c r="K324" i="1"/>
  <c r="J324" i="1"/>
  <c r="I324" i="1"/>
  <c r="H324" i="1"/>
  <c r="L316" i="1"/>
  <c r="K316" i="1"/>
  <c r="J316" i="1"/>
  <c r="I316" i="1"/>
  <c r="H316" i="1"/>
  <c r="K301" i="1"/>
  <c r="J301" i="1"/>
  <c r="L301" i="1"/>
  <c r="I301" i="1"/>
  <c r="H301" i="1"/>
  <c r="L293" i="1"/>
  <c r="K293" i="1"/>
  <c r="J293" i="1"/>
  <c r="I293" i="1"/>
  <c r="H293" i="1"/>
  <c r="L278" i="1"/>
  <c r="L285" i="1" s="1"/>
  <c r="K278" i="1"/>
  <c r="J278" i="1"/>
  <c r="I278" i="1"/>
  <c r="H278" i="1"/>
  <c r="I260" i="1"/>
  <c r="J260" i="1"/>
  <c r="K260" i="1"/>
  <c r="L260" i="1"/>
  <c r="H260" i="1"/>
  <c r="L246" i="1"/>
  <c r="K246" i="1"/>
  <c r="J246" i="1"/>
  <c r="I246" i="1"/>
  <c r="H246" i="1"/>
  <c r="I474" i="1" l="1"/>
  <c r="K474" i="1"/>
  <c r="J474" i="1"/>
  <c r="L309" i="1"/>
  <c r="L474" i="1"/>
  <c r="L428" i="1"/>
  <c r="L381" i="1"/>
  <c r="L405" i="1"/>
  <c r="H451" i="1"/>
  <c r="J451" i="1"/>
  <c r="L451" i="1"/>
  <c r="I451" i="1"/>
  <c r="K451" i="1"/>
  <c r="H474" i="1"/>
  <c r="H428" i="1"/>
  <c r="J428" i="1"/>
  <c r="I428" i="1"/>
  <c r="K428" i="1"/>
  <c r="I381" i="1"/>
  <c r="K381" i="1"/>
  <c r="H381" i="1"/>
  <c r="J381" i="1"/>
  <c r="L356" i="1"/>
  <c r="J356" i="1"/>
  <c r="I331" i="1"/>
  <c r="K331" i="1"/>
  <c r="H356" i="1"/>
  <c r="K356" i="1"/>
  <c r="I356" i="1"/>
  <c r="H331" i="1"/>
  <c r="J331" i="1"/>
  <c r="L331" i="1"/>
  <c r="K309" i="1"/>
  <c r="J309" i="1"/>
  <c r="I309" i="1"/>
  <c r="H309" i="1"/>
  <c r="I285" i="1"/>
  <c r="K285" i="1"/>
  <c r="H285" i="1"/>
  <c r="J285" i="1"/>
  <c r="I235" i="1"/>
  <c r="J235" i="1"/>
  <c r="K235" i="1"/>
  <c r="H235" i="1"/>
  <c r="L235" i="1"/>
  <c r="L229" i="1"/>
  <c r="K229" i="1"/>
  <c r="J229" i="1"/>
  <c r="I229" i="1"/>
  <c r="H229" i="1"/>
  <c r="I223" i="1"/>
  <c r="J223" i="1"/>
  <c r="K223" i="1"/>
  <c r="L223" i="1"/>
  <c r="H223" i="1"/>
  <c r="L236" i="1" l="1"/>
  <c r="K236" i="1"/>
  <c r="I236" i="1"/>
  <c r="H236" i="1"/>
  <c r="J236" i="1"/>
  <c r="I214" i="1"/>
  <c r="J214" i="1"/>
  <c r="K214" i="1"/>
  <c r="L214" i="1"/>
  <c r="H214" i="1"/>
  <c r="H207" i="1"/>
  <c r="L207" i="1"/>
  <c r="L200" i="1"/>
  <c r="K200" i="1"/>
  <c r="J200" i="1"/>
  <c r="I200" i="1"/>
  <c r="H200" i="1"/>
  <c r="I192" i="1"/>
  <c r="J192" i="1"/>
  <c r="K192" i="1"/>
  <c r="L192" i="1"/>
  <c r="H192" i="1"/>
  <c r="I178" i="1"/>
  <c r="J178" i="1"/>
  <c r="K178" i="1"/>
  <c r="L178" i="1"/>
  <c r="H178" i="1"/>
  <c r="L215" i="1" l="1"/>
  <c r="H215" i="1"/>
  <c r="L170" i="1"/>
  <c r="K170" i="1"/>
  <c r="J170" i="1"/>
  <c r="I170" i="1"/>
  <c r="H170" i="1"/>
  <c r="K164" i="1"/>
  <c r="J164" i="1"/>
  <c r="I164" i="1"/>
  <c r="H164" i="1"/>
  <c r="L164" i="1"/>
  <c r="I157" i="1" l="1"/>
  <c r="I171" i="1" s="1"/>
  <c r="J157" i="1"/>
  <c r="J171" i="1" s="1"/>
  <c r="K157" i="1"/>
  <c r="K171" i="1" s="1"/>
  <c r="L157" i="1"/>
  <c r="L171" i="1" s="1"/>
  <c r="H157" i="1"/>
  <c r="H171" i="1" s="1"/>
  <c r="I147" i="1" l="1"/>
  <c r="J147" i="1"/>
  <c r="K147" i="1"/>
  <c r="H147" i="1"/>
  <c r="I140" i="1"/>
  <c r="J140" i="1"/>
  <c r="K140" i="1"/>
  <c r="L140" i="1"/>
  <c r="H140" i="1"/>
  <c r="I131" i="1"/>
  <c r="J131" i="1"/>
  <c r="K131" i="1"/>
  <c r="L131" i="1"/>
  <c r="H131" i="1"/>
  <c r="I115" i="1"/>
  <c r="J115" i="1"/>
  <c r="K115" i="1"/>
  <c r="L115" i="1"/>
  <c r="H115" i="1"/>
  <c r="L108" i="1"/>
  <c r="K108" i="1"/>
  <c r="J108" i="1"/>
  <c r="I108" i="1"/>
  <c r="H108" i="1"/>
  <c r="I100" i="1"/>
  <c r="J100" i="1"/>
  <c r="K100" i="1"/>
  <c r="L100" i="1"/>
  <c r="H100" i="1"/>
  <c r="I95" i="1"/>
  <c r="J95" i="1"/>
  <c r="K95" i="1"/>
  <c r="L95" i="1"/>
  <c r="H95" i="1"/>
  <c r="I87" i="1"/>
  <c r="J87" i="1"/>
  <c r="K87" i="1"/>
  <c r="L87" i="1"/>
  <c r="H87" i="1"/>
  <c r="I78" i="1"/>
  <c r="J78" i="1"/>
  <c r="K78" i="1"/>
  <c r="L78" i="1"/>
  <c r="H78" i="1"/>
  <c r="I65" i="1"/>
  <c r="J65" i="1"/>
  <c r="K65" i="1"/>
  <c r="L65" i="1"/>
  <c r="H65" i="1"/>
  <c r="I56" i="1"/>
  <c r="J56" i="1"/>
  <c r="K56" i="1"/>
  <c r="L56" i="1"/>
  <c r="H56" i="1"/>
  <c r="I50" i="1"/>
  <c r="J50" i="1"/>
  <c r="K50" i="1"/>
  <c r="L50" i="1"/>
  <c r="H50" i="1"/>
  <c r="I41" i="1"/>
  <c r="J41" i="1"/>
  <c r="K41" i="1"/>
  <c r="L41" i="1"/>
  <c r="H41" i="1"/>
  <c r="J148" i="1" l="1"/>
  <c r="H101" i="1"/>
  <c r="H148" i="1"/>
  <c r="K148" i="1"/>
  <c r="I148" i="1"/>
  <c r="K101" i="1"/>
  <c r="I101" i="1"/>
  <c r="L148" i="1"/>
  <c r="L101" i="1"/>
  <c r="J101" i="1"/>
  <c r="L57" i="1"/>
  <c r="J57" i="1"/>
  <c r="H57" i="1"/>
  <c r="K57" i="1"/>
  <c r="I57" i="1"/>
  <c r="I33" i="1"/>
  <c r="J33" i="1"/>
  <c r="K33" i="1"/>
  <c r="L33" i="1"/>
  <c r="H33" i="1"/>
  <c r="I18" i="1"/>
  <c r="J18" i="1"/>
  <c r="K18" i="1"/>
  <c r="L18" i="1"/>
  <c r="H18" i="1"/>
  <c r="L26" i="1"/>
  <c r="L34" i="1" l="1"/>
  <c r="I397" i="1"/>
  <c r="I405" i="1" s="1"/>
  <c r="I475" i="1" s="1"/>
  <c r="J397" i="1"/>
  <c r="J405" i="1" s="1"/>
  <c r="J475" i="1" s="1"/>
  <c r="K397" i="1"/>
  <c r="K405" i="1" s="1"/>
  <c r="K475" i="1" s="1"/>
  <c r="L475" i="1"/>
  <c r="M475" i="1" s="1"/>
  <c r="H397" i="1"/>
  <c r="H405" i="1" s="1"/>
  <c r="H475" i="1" s="1"/>
  <c r="K255" i="1" l="1"/>
  <c r="K261" i="1" s="1"/>
  <c r="K357" i="1" s="1"/>
  <c r="L255" i="1"/>
  <c r="L261" i="1" s="1"/>
  <c r="L357" i="1" s="1"/>
  <c r="M357" i="1" s="1"/>
  <c r="I255" i="1"/>
  <c r="I261" i="1" s="1"/>
  <c r="I357" i="1" s="1"/>
  <c r="J255" i="1"/>
  <c r="J261" i="1" s="1"/>
  <c r="J357" i="1" s="1"/>
  <c r="H255" i="1"/>
  <c r="H261" i="1" s="1"/>
  <c r="H357" i="1" s="1"/>
  <c r="I207" i="1" l="1"/>
  <c r="I215" i="1" s="1"/>
  <c r="J207" i="1"/>
  <c r="J215" i="1" s="1"/>
  <c r="K207" i="1"/>
  <c r="K215" i="1" s="1"/>
  <c r="I185" i="1"/>
  <c r="I193" i="1" s="1"/>
  <c r="J185" i="1"/>
  <c r="J193" i="1" s="1"/>
  <c r="K185" i="1"/>
  <c r="K193" i="1" s="1"/>
  <c r="L185" i="1"/>
  <c r="L193" i="1" s="1"/>
  <c r="L237" i="1" s="1"/>
  <c r="H185" i="1"/>
  <c r="H193" i="1" s="1"/>
  <c r="H237" i="1" s="1"/>
  <c r="I26" i="1"/>
  <c r="I34" i="1" s="1"/>
  <c r="J26" i="1"/>
  <c r="J34" i="1" s="1"/>
  <c r="K26" i="1"/>
  <c r="K34" i="1" s="1"/>
  <c r="H26" i="1"/>
  <c r="H34" i="1" s="1"/>
  <c r="J237" i="1" l="1"/>
  <c r="K237" i="1"/>
  <c r="I237" i="1"/>
  <c r="M237" i="1"/>
  <c r="L120" i="1"/>
  <c r="L121" i="1" s="1"/>
  <c r="K120" i="1"/>
  <c r="K121" i="1" s="1"/>
  <c r="J120" i="1"/>
  <c r="J121" i="1" s="1"/>
  <c r="H120" i="1"/>
  <c r="H121" i="1" s="1"/>
  <c r="I120" i="1"/>
  <c r="I121" i="1" s="1"/>
  <c r="I72" i="1"/>
  <c r="I79" i="1" s="1"/>
  <c r="J72" i="1"/>
  <c r="J79" i="1" s="1"/>
  <c r="K72" i="1"/>
  <c r="K79" i="1" s="1"/>
  <c r="L72" i="1"/>
  <c r="L79" i="1" s="1"/>
  <c r="H72" i="1"/>
  <c r="H79" i="1" s="1"/>
  <c r="H122" i="1" l="1"/>
  <c r="H476" i="1" s="1"/>
  <c r="L122" i="1"/>
  <c r="L476" i="1" s="1"/>
  <c r="M476" i="1" s="1"/>
  <c r="J122" i="1"/>
  <c r="J476" i="1" s="1"/>
  <c r="K122" i="1"/>
  <c r="K476" i="1" s="1"/>
  <c r="I122" i="1"/>
  <c r="I476" i="1" s="1"/>
  <c r="M122" i="1" l="1"/>
</calcChain>
</file>

<file path=xl/sharedStrings.xml><?xml version="1.0" encoding="utf-8"?>
<sst xmlns="http://schemas.openxmlformats.org/spreadsheetml/2006/main" count="1003" uniqueCount="270">
  <si>
    <t>Примірне чотиритижневе сезонне меню на зимовий період</t>
  </si>
  <si>
    <t>І тиждень</t>
  </si>
  <si>
    <t>Понеділок</t>
  </si>
  <si>
    <t>Жири</t>
  </si>
  <si>
    <t>Ціна</t>
  </si>
  <si>
    <t>Салат із свіжої капусти з ароматною олією</t>
  </si>
  <si>
    <t>Чахохбілі з куркою</t>
  </si>
  <si>
    <t>Компот із свіжих яблук</t>
  </si>
  <si>
    <t xml:space="preserve">Яблуко </t>
  </si>
  <si>
    <t> Усього</t>
  </si>
  <si>
    <t>Вівторок</t>
  </si>
  <si>
    <t>Хліб цільнозерновий</t>
  </si>
  <si>
    <t>Банан</t>
  </si>
  <si>
    <t>Середа</t>
  </si>
  <si>
    <t>Четвер</t>
  </si>
  <si>
    <t>П'ятниця</t>
  </si>
  <si>
    <t>ІІ тиждень</t>
  </si>
  <si>
    <t>Макарони відварні</t>
  </si>
  <si>
    <t>Курка тушкована в соусі</t>
  </si>
  <si>
    <t>ІІІ тиждень</t>
  </si>
  <si>
    <t>ІV тиждень</t>
  </si>
  <si>
    <t xml:space="preserve">Салат із запеченої капусти </t>
  </si>
  <si>
    <t>Вихід (гр.)</t>
  </si>
  <si>
    <t>Салат із запеченої капусти</t>
  </si>
  <si>
    <t>Білки</t>
  </si>
  <si>
    <t>Вуглев.       калор.</t>
  </si>
  <si>
    <t>Калор.</t>
  </si>
  <si>
    <t>ДУБОВ'ЯЗІВСЬКА СЕЛИЩНА РАДА</t>
  </si>
  <si>
    <t>Алергени</t>
  </si>
  <si>
    <t>Найменування страв</t>
  </si>
  <si>
    <t>гх</t>
  </si>
  <si>
    <t>зп</t>
  </si>
  <si>
    <t xml:space="preserve">Збірник </t>
  </si>
  <si>
    <t>№ 6 (Клопотенко)</t>
  </si>
  <si>
    <t>мпл</t>
  </si>
  <si>
    <t xml:space="preserve">Сир твердий російський </t>
  </si>
  <si>
    <t>Каша пшенична</t>
  </si>
  <si>
    <t>Узвар</t>
  </si>
  <si>
    <t>№11.03 (ІГЗ)</t>
  </si>
  <si>
    <t>№ 08.26 (ІГЗ)</t>
  </si>
  <si>
    <t>№ 7,91(Клопотенко)</t>
  </si>
  <si>
    <t>Салат з моркви з аромат. олією</t>
  </si>
  <si>
    <t>№55 (Клопотенко)</t>
  </si>
  <si>
    <t>Картопляне пюре  з маслом</t>
  </si>
  <si>
    <t>Хек смажений</t>
  </si>
  <si>
    <t>№84 (Клопотенко)</t>
  </si>
  <si>
    <t>Чай з мелісою</t>
  </si>
  <si>
    <t>№109 (Клопотенко)</t>
  </si>
  <si>
    <t>р,г</t>
  </si>
  <si>
    <t>Апельсин</t>
  </si>
  <si>
    <t>г</t>
  </si>
  <si>
    <t>Салат з капусти,моркви та зел. гор.</t>
  </si>
  <si>
    <t>№1.20 (ІГЗ)</t>
  </si>
  <si>
    <t>КС (с. 91)</t>
  </si>
  <si>
    <t>№4.17(ІГЗ),№59( Кл)</t>
  </si>
  <si>
    <t>Йогурт</t>
  </si>
  <si>
    <t>Рис розсипчастий з орегано</t>
  </si>
  <si>
    <t>мпл,зп</t>
  </si>
  <si>
    <t>№08.04 (ІГЗ)</t>
  </si>
  <si>
    <t xml:space="preserve">Яйце варене </t>
  </si>
  <si>
    <t>я</t>
  </si>
  <si>
    <t>1шт.</t>
  </si>
  <si>
    <t>Молоко кип'ячене</t>
  </si>
  <si>
    <t xml:space="preserve">Какао з молоком </t>
  </si>
  <si>
    <t>№11.05(ІГЗ)</t>
  </si>
  <si>
    <t>мпл,г,я,</t>
  </si>
  <si>
    <t>Запіканка сирна з яблуком та морквою зі сметаною</t>
  </si>
  <si>
    <t>200/15</t>
  </si>
  <si>
    <t>№07.10 (ІГЗ)</t>
  </si>
  <si>
    <t>мп,л</t>
  </si>
  <si>
    <t>Каша в'язка перлова</t>
  </si>
  <si>
    <t>мп,л,зп</t>
  </si>
  <si>
    <t>Курячий шніцель</t>
  </si>
  <si>
    <t>я,г</t>
  </si>
  <si>
    <t>№ 4.08 (ІГЗ)</t>
  </si>
  <si>
    <t>Салат з буряком та сухариками</t>
  </si>
  <si>
    <t>№5(Клопотенко)</t>
  </si>
  <si>
    <t>№82(Клопотенко)</t>
  </si>
  <si>
    <t>Картопля запечена з куркумою</t>
  </si>
  <si>
    <t>№56(Клопотенко)</t>
  </si>
  <si>
    <t>Чай з лимоном</t>
  </si>
  <si>
    <t>№1.15 (ІГЗ)</t>
  </si>
  <si>
    <t>Каша гречнева</t>
  </si>
  <si>
    <t>Стіки курячі</t>
  </si>
  <si>
    <t>№45(Клопотенко)</t>
  </si>
  <si>
    <t>Овочі тушковані</t>
  </si>
  <si>
    <t>Мак енд чіз</t>
  </si>
  <si>
    <t>г,мп,л,гх</t>
  </si>
  <si>
    <t>№47,99(Клопотен.)</t>
  </si>
  <si>
    <t>Чай каркаде</t>
  </si>
  <si>
    <t>№108 (Клопотенко)</t>
  </si>
  <si>
    <t>Салат з капусти з морквою</t>
  </si>
  <si>
    <t>Каша пшоняна зі сметаною</t>
  </si>
  <si>
    <t>№58 (Клопотенко)</t>
  </si>
  <si>
    <t xml:space="preserve">Запіканка сирна </t>
  </si>
  <si>
    <t>мп,л,зп,я</t>
  </si>
  <si>
    <t>№ 7,91 (Клопот,)</t>
  </si>
  <si>
    <t>№ 1.24 (ІГЗ),№23(Кл</t>
  </si>
  <si>
    <t>Сік фруктовий</t>
  </si>
  <si>
    <t>Йогурт питний</t>
  </si>
  <si>
    <t>Салат з  буряком та сухариками</t>
  </si>
  <si>
    <t>№ 5 (Клопотенко)</t>
  </si>
  <si>
    <t>Картопля смажена скибочками</t>
  </si>
  <si>
    <t>№ 63 (с. Клопотен.)</t>
  </si>
  <si>
    <t>Котлети рибні</t>
  </si>
  <si>
    <t>№82 (Клопотенко)</t>
  </si>
  <si>
    <t>Напій з лимонів та апельсинів</t>
  </si>
  <si>
    <t>№11.07 (ІГЗ)</t>
  </si>
  <si>
    <t>р,я,г</t>
  </si>
  <si>
    <t>Салат з моркви</t>
  </si>
  <si>
    <t>Ризотто з зел.гор.та тв.сиром</t>
  </si>
  <si>
    <t>№ 08.05 (ІГЗ)</t>
  </si>
  <si>
    <t>с,мп,л,</t>
  </si>
  <si>
    <t>я,л</t>
  </si>
  <si>
    <t>л</t>
  </si>
  <si>
    <t>Круп'яна запіканка з сиром</t>
  </si>
  <si>
    <t>зп,мп,л,я</t>
  </si>
  <si>
    <t>№67 (Клопотенко)</t>
  </si>
  <si>
    <t>Салат фруктовий з йогуртом</t>
  </si>
  <si>
    <t>№1.42 (ІГЗ)</t>
  </si>
  <si>
    <t>Вінегрет</t>
  </si>
  <si>
    <t>Разом</t>
  </si>
  <si>
    <t>РАЗОМ</t>
  </si>
  <si>
    <t>Салат з капусти з насінням</t>
  </si>
  <si>
    <t>№12(Клопотенко)</t>
  </si>
  <si>
    <t>№4.13 ІГЗ)</t>
  </si>
  <si>
    <t>Картопля смажена  кубиками</t>
  </si>
  <si>
    <t>№64 (Клопотенко)</t>
  </si>
  <si>
    <t>№43</t>
  </si>
  <si>
    <t>№65</t>
  </si>
  <si>
    <t>№44</t>
  </si>
  <si>
    <t>№58</t>
  </si>
  <si>
    <t>№60</t>
  </si>
  <si>
    <t>№46</t>
  </si>
  <si>
    <t>№48</t>
  </si>
  <si>
    <t>№84</t>
  </si>
  <si>
    <t>№70</t>
  </si>
  <si>
    <t>№49</t>
  </si>
  <si>
    <t>№82</t>
  </si>
  <si>
    <t xml:space="preserve">для харчування дітей дошкільного віку  </t>
  </si>
  <si>
    <t>на  2022  рік</t>
  </si>
  <si>
    <t>Сніданок</t>
  </si>
  <si>
    <t>зп,мпл</t>
  </si>
  <si>
    <t>Сир тверд</t>
  </si>
  <si>
    <t>Обід</t>
  </si>
  <si>
    <t>Каша гречана</t>
  </si>
  <si>
    <t>КС (с. 80)</t>
  </si>
  <si>
    <t>Суп з крупою та томатом</t>
  </si>
  <si>
    <t>№37 (Клопотенко)</t>
  </si>
  <si>
    <t>Усього</t>
  </si>
  <si>
    <t>Вечеря</t>
  </si>
  <si>
    <t>№47(Клопотенко)</t>
  </si>
  <si>
    <t>Всього в понеділок</t>
  </si>
  <si>
    <t>Плов фруктовий</t>
  </si>
  <si>
    <t>№74(Клопотенко)</t>
  </si>
  <si>
    <t>№108(Клопотенко)</t>
  </si>
  <si>
    <t>Борщ з картоплею</t>
  </si>
  <si>
    <t>№32(Клопотенко)</t>
  </si>
  <si>
    <t>Рагу овочеве з окорочком</t>
  </si>
  <si>
    <t>100/60</t>
  </si>
  <si>
    <t>КС(ст.47)</t>
  </si>
  <si>
    <t>Всього у вівторок</t>
  </si>
  <si>
    <t>М'ясна підлива</t>
  </si>
  <si>
    <t>КС (с.45)</t>
  </si>
  <si>
    <t>Запіканка овочева</t>
  </si>
  <si>
    <t>Всього в середу</t>
  </si>
  <si>
    <t>Картопля тушкована з м'ясом</t>
  </si>
  <si>
    <t>Печеня по-домашньому з м'ясом</t>
  </si>
  <si>
    <t>№75</t>
  </si>
  <si>
    <t>№72(Клопотенко)</t>
  </si>
  <si>
    <t>№11.07(ІГЗ)</t>
  </si>
  <si>
    <t>Суп гороховий</t>
  </si>
  <si>
    <t>№2.11(ІГЗ)</t>
  </si>
  <si>
    <t>Запіканка з сиром</t>
  </si>
  <si>
    <t>115/15</t>
  </si>
  <si>
    <t>КС (с.121)</t>
  </si>
  <si>
    <t>Всього в четвер</t>
  </si>
  <si>
    <t>Каша молочна рідка</t>
  </si>
  <si>
    <t>КС(ст.83)</t>
  </si>
  <si>
    <t>Суп картопляний з грінками</t>
  </si>
  <si>
    <t>КС(ст.33)</t>
  </si>
  <si>
    <t>КС (ст.97)</t>
  </si>
  <si>
    <t>Плов з відварених окороків</t>
  </si>
  <si>
    <t>КС (ст.55)</t>
  </si>
  <si>
    <t>Ікра бурякова</t>
  </si>
  <si>
    <t>КС(ст.99)</t>
  </si>
  <si>
    <t>Всього в п'ятницю</t>
  </si>
  <si>
    <t>Борщ український</t>
  </si>
  <si>
    <t>КС(ст.20)</t>
  </si>
  <si>
    <t>КС (ст.11)</t>
  </si>
  <si>
    <t>КС (ст.81)</t>
  </si>
  <si>
    <t>Омлет</t>
  </si>
  <si>
    <t>я,мпл,г</t>
  </si>
  <si>
    <t>КС(ст.88)</t>
  </si>
  <si>
    <t>Суп овочевий</t>
  </si>
  <si>
    <t>Салат  з капусти</t>
  </si>
  <si>
    <t>№33(Клопот.)</t>
  </si>
  <si>
    <t xml:space="preserve">Каша пшен. з м'ясною підливою </t>
  </si>
  <si>
    <t>Курячі палички</t>
  </si>
  <si>
    <t>№4.03 (ІГЗ)</t>
  </si>
  <si>
    <t>мп,л,г</t>
  </si>
  <si>
    <t>№6.02(ІГЗ)</t>
  </si>
  <si>
    <t>Відварена картопля з маслом</t>
  </si>
  <si>
    <t>№08.12(ІГЗ)</t>
  </si>
  <si>
    <t>Рис з кмином</t>
  </si>
  <si>
    <t>№08.03 (ІГЗ)</t>
  </si>
  <si>
    <t>Каша перлова</t>
  </si>
  <si>
    <r>
      <t>№1.25</t>
    </r>
    <r>
      <rPr>
        <sz val="11"/>
        <color theme="1"/>
        <rFont val="Calibri"/>
        <family val="2"/>
        <charset val="204"/>
        <scheme val="minor"/>
      </rPr>
      <t>(ІГЗ)</t>
    </r>
  </si>
  <si>
    <t>Салат з запеченої капусти з родзин.</t>
  </si>
  <si>
    <t>Каша пшенична з овочевою підл.</t>
  </si>
  <si>
    <t>№12.01(ІГЗ)</t>
  </si>
  <si>
    <t>мпл,я</t>
  </si>
  <si>
    <t>Суп з  перл.крупою та томатом</t>
  </si>
  <si>
    <t>№37(Клопотенко)</t>
  </si>
  <si>
    <t>Салат з гречки та овочів</t>
  </si>
  <si>
    <t>№ 1.45(ІГЗ)</t>
  </si>
  <si>
    <t>№ 1.35 (ІГЗ)</t>
  </si>
  <si>
    <t>№38 (Клопотенко)</t>
  </si>
  <si>
    <t>№50</t>
  </si>
  <si>
    <t>Стегно куряче в соусі</t>
  </si>
  <si>
    <t>№76</t>
  </si>
  <si>
    <t>№73(Клопотенко)</t>
  </si>
  <si>
    <t>Печеня по домаш. зі свининою</t>
  </si>
  <si>
    <t>№5.02 (ІГЗ)</t>
  </si>
  <si>
    <t>Картопляний крем-суп</t>
  </si>
  <si>
    <t>гх,мп,л,г</t>
  </si>
  <si>
    <t>№ 36(Клопотенко)</t>
  </si>
  <si>
    <t>Гречка з томатною пастою</t>
  </si>
  <si>
    <t>№08.02 (ІГЗ)</t>
  </si>
  <si>
    <t>Рибні нагетси</t>
  </si>
  <si>
    <t>г,я,р</t>
  </si>
  <si>
    <t>№6.01 (ІГЗ)</t>
  </si>
  <si>
    <t>№109(Клопотенко)</t>
  </si>
  <si>
    <t>№7,91(Клоп.)</t>
  </si>
  <si>
    <t xml:space="preserve">Салат з капусти та моркви </t>
  </si>
  <si>
    <t>Салат з капусти та яблук</t>
  </si>
  <si>
    <t>№ 1.31 (ІГЗ)</t>
  </si>
  <si>
    <t>№1.24 (ІГЗ)</t>
  </si>
  <si>
    <t>№1.25(ІГЗ)</t>
  </si>
  <si>
    <t>Салат з запеч.капусти з родзин.</t>
  </si>
  <si>
    <t>Салат з ябл.та  св.капусти</t>
  </si>
  <si>
    <t>Полтавський борщ</t>
  </si>
  <si>
    <t>Салат з моркви з родзинками та сметаною(15)</t>
  </si>
  <si>
    <t>Окорочок відварений</t>
  </si>
  <si>
    <t>КС (ст.40)</t>
  </si>
  <si>
    <t>Сала з св.капусти</t>
  </si>
  <si>
    <t>КС(ст.12)</t>
  </si>
  <si>
    <t>КС (ст.109)</t>
  </si>
  <si>
    <t>150/15</t>
  </si>
  <si>
    <t>Запіканка капустяна з сметаною</t>
  </si>
  <si>
    <t>№08.26(ІГЗ)</t>
  </si>
  <si>
    <t>4-7 років</t>
  </si>
  <si>
    <t xml:space="preserve">Салат з буряком </t>
  </si>
  <si>
    <t>№ 4.07 (ІГЗ)</t>
  </si>
  <si>
    <t>Курка по-італійські(окорочок)</t>
  </si>
  <si>
    <t>Салат з св.капусти</t>
  </si>
  <si>
    <t>сир твердий</t>
  </si>
  <si>
    <t>Салат з моркви з родзинками та сметаною 15г</t>
  </si>
  <si>
    <t>Риба запечена з морк.та цибулею</t>
  </si>
  <si>
    <t>Куліш з курячим м'ясом 60г</t>
  </si>
  <si>
    <t>Каша пшоняна зі сметаною 15г</t>
  </si>
  <si>
    <t>Каша пшенична з кур.стегном</t>
  </si>
  <si>
    <t>Запіканка сирна зі сметаною</t>
  </si>
  <si>
    <t xml:space="preserve">Салат з  буряком </t>
  </si>
  <si>
    <t>?</t>
  </si>
  <si>
    <t>Салат з буряка зі сметаною 15г</t>
  </si>
  <si>
    <t xml:space="preserve">Скрамбл   (1 яйцо)     </t>
  </si>
  <si>
    <t>№3.02 (ІГЗ)</t>
  </si>
  <si>
    <t xml:space="preserve"> </t>
  </si>
  <si>
    <t xml:space="preserve">Сир твердий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</si>
</sst>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0" borderId="4" xfId="0" applyBorder="1" applyAlignment="1"/>
    <xf numFmtId="0" fontId="1" fillId="0" borderId="0" xfId="0" applyFont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/>
    <xf numFmtId="1" fontId="0" fillId="0" borderId="1" xfId="0" applyNumberFormat="1" applyBorder="1"/>
    <xf numFmtId="0" fontId="1" fillId="0" borderId="0" xfId="0" applyFont="1" applyAlignment="1"/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/>
    <xf numFmtId="13" fontId="0" fillId="0" borderId="1" xfId="0" applyNumberFormat="1" applyBorder="1" applyAlignment="1"/>
    <xf numFmtId="2" fontId="0" fillId="0" borderId="1" xfId="0" applyNumberForma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0" fillId="0" borderId="8" xfId="0" applyFill="1" applyBorder="1"/>
    <xf numFmtId="0" fontId="0" fillId="0" borderId="5" xfId="0" applyBorder="1"/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3" xfId="0" applyBorder="1"/>
    <xf numFmtId="0" fontId="0" fillId="0" borderId="9" xfId="0" applyBorder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0" fillId="0" borderId="2" xfId="0" applyBorder="1"/>
    <xf numFmtId="0" fontId="8" fillId="0" borderId="1" xfId="0" applyFont="1" applyBorder="1" applyAlignment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0" fillId="0" borderId="4" xfId="0" applyBorder="1"/>
    <xf numFmtId="1" fontId="0" fillId="0" borderId="3" xfId="0" applyNumberFormat="1" applyBorder="1"/>
    <xf numFmtId="0" fontId="4" fillId="0" borderId="0" xfId="0" applyFont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O480"/>
  <sheetViews>
    <sheetView tabSelected="1" topLeftCell="B110" workbookViewId="0">
      <selection activeCell="C131" sqref="C131"/>
    </sheetView>
  </sheetViews>
  <sheetFormatPr defaultRowHeight="15" x14ac:dyDescent="0.25"/>
  <cols>
    <col min="4" max="4" width="0.28515625" customWidth="1"/>
    <col min="5" max="5" width="33.28515625" customWidth="1"/>
    <col min="6" max="6" width="9.7109375" customWidth="1"/>
    <col min="7" max="7" width="10.7109375" customWidth="1"/>
    <col min="11" max="11" width="10" bestFit="1" customWidth="1"/>
    <col min="13" max="13" width="18.140625" customWidth="1"/>
  </cols>
  <sheetData>
    <row r="2" spans="4:13" ht="21" x14ac:dyDescent="0.35">
      <c r="E2" s="76" t="s">
        <v>27</v>
      </c>
      <c r="F2" s="76"/>
      <c r="G2" s="77"/>
      <c r="H2" s="77"/>
      <c r="I2" s="77"/>
      <c r="J2" s="77"/>
      <c r="K2" s="77"/>
      <c r="L2" s="77"/>
      <c r="M2" s="77"/>
    </row>
    <row r="3" spans="4:13" ht="21" x14ac:dyDescent="0.35">
      <c r="E3" s="76" t="s">
        <v>0</v>
      </c>
      <c r="F3" s="77"/>
      <c r="G3" s="77"/>
      <c r="H3" s="77"/>
      <c r="I3" s="77"/>
      <c r="J3" s="77"/>
      <c r="K3" s="77"/>
      <c r="L3" s="77"/>
      <c r="M3" s="77"/>
    </row>
    <row r="4" spans="4:13" ht="5.25" customHeight="1" x14ac:dyDescent="0.35">
      <c r="E4" s="13"/>
      <c r="F4" s="13"/>
      <c r="G4" s="13"/>
      <c r="H4" s="13"/>
      <c r="I4" s="13"/>
      <c r="J4" s="13"/>
      <c r="K4" s="13"/>
      <c r="L4" s="13"/>
    </row>
    <row r="5" spans="4:13" ht="21" x14ac:dyDescent="0.35">
      <c r="E5" s="76" t="s">
        <v>139</v>
      </c>
      <c r="F5" s="77"/>
      <c r="G5" s="77"/>
      <c r="H5" s="77"/>
      <c r="I5" s="77"/>
      <c r="J5" s="77"/>
      <c r="K5" s="77"/>
      <c r="L5" s="77"/>
      <c r="M5" s="77"/>
    </row>
    <row r="6" spans="4:13" ht="9" customHeight="1" x14ac:dyDescent="0.35">
      <c r="E6" s="4"/>
      <c r="F6" s="4"/>
      <c r="G6" s="4"/>
      <c r="H6" s="4"/>
      <c r="I6" s="4"/>
      <c r="J6" s="4"/>
      <c r="K6" s="4"/>
      <c r="L6" s="4"/>
    </row>
    <row r="7" spans="4:13" ht="21" x14ac:dyDescent="0.35">
      <c r="E7" s="76" t="s">
        <v>140</v>
      </c>
      <c r="F7" s="76"/>
      <c r="G7" s="77"/>
      <c r="H7" s="77"/>
      <c r="I7" s="77"/>
      <c r="J7" s="77"/>
      <c r="K7" s="77"/>
      <c r="L7" s="77"/>
      <c r="M7" s="87"/>
    </row>
    <row r="9" spans="4:13" ht="27" customHeight="1" x14ac:dyDescent="0.35">
      <c r="D9" s="73" t="s">
        <v>1</v>
      </c>
      <c r="E9" s="74"/>
      <c r="F9" s="74"/>
      <c r="G9" s="74"/>
      <c r="H9" s="74"/>
      <c r="I9" s="74"/>
      <c r="J9" s="74"/>
      <c r="K9" s="74"/>
      <c r="L9" s="74"/>
      <c r="M9" s="74"/>
    </row>
    <row r="10" spans="4:13" ht="18.75" x14ac:dyDescent="0.3">
      <c r="D10" s="70" t="s">
        <v>2</v>
      </c>
      <c r="E10" s="71"/>
      <c r="F10" s="71"/>
      <c r="G10" s="71"/>
      <c r="H10" s="71"/>
      <c r="I10" s="71"/>
      <c r="J10" s="71"/>
      <c r="K10" s="71"/>
      <c r="L10" s="71"/>
      <c r="M10" s="71"/>
    </row>
    <row r="11" spans="4:13" x14ac:dyDescent="0.25">
      <c r="D11" s="1"/>
      <c r="E11" s="11" t="s">
        <v>29</v>
      </c>
      <c r="F11" s="11" t="s">
        <v>28</v>
      </c>
      <c r="G11" s="11" t="s">
        <v>22</v>
      </c>
      <c r="H11" s="11" t="s">
        <v>24</v>
      </c>
      <c r="I11" s="11" t="s">
        <v>3</v>
      </c>
      <c r="J11" s="11" t="s">
        <v>25</v>
      </c>
      <c r="K11" s="11" t="s">
        <v>26</v>
      </c>
      <c r="L11" s="11" t="s">
        <v>4</v>
      </c>
      <c r="M11" s="11" t="s">
        <v>32</v>
      </c>
    </row>
    <row r="12" spans="4:13" ht="15.75" x14ac:dyDescent="0.25">
      <c r="D12" s="29"/>
      <c r="E12" s="33" t="s">
        <v>141</v>
      </c>
      <c r="F12" s="11"/>
      <c r="G12" s="11" t="s">
        <v>251</v>
      </c>
      <c r="H12" s="11"/>
      <c r="I12" s="11"/>
      <c r="J12" s="11"/>
      <c r="K12" s="11"/>
      <c r="L12" s="11"/>
      <c r="M12" s="11"/>
    </row>
    <row r="13" spans="4:13" x14ac:dyDescent="0.25">
      <c r="D13" s="29"/>
      <c r="E13" s="30" t="s">
        <v>36</v>
      </c>
      <c r="F13" s="30" t="s">
        <v>142</v>
      </c>
      <c r="G13" s="42">
        <v>100</v>
      </c>
      <c r="H13" s="30">
        <v>4.0199999999999996</v>
      </c>
      <c r="I13" s="30">
        <v>1.98</v>
      </c>
      <c r="J13" s="30">
        <v>21.02</v>
      </c>
      <c r="K13" s="30">
        <v>119.4</v>
      </c>
      <c r="L13" s="30">
        <v>0.95</v>
      </c>
      <c r="M13" s="1" t="s">
        <v>39</v>
      </c>
    </row>
    <row r="14" spans="4:13" x14ac:dyDescent="0.25">
      <c r="D14" s="29"/>
      <c r="E14" s="1" t="s">
        <v>252</v>
      </c>
      <c r="F14" s="1"/>
      <c r="G14" s="44">
        <v>80</v>
      </c>
      <c r="H14" s="1">
        <v>3.75</v>
      </c>
      <c r="I14" s="1">
        <v>5.36</v>
      </c>
      <c r="J14" s="1">
        <v>21.73</v>
      </c>
      <c r="K14" s="1">
        <v>150.16999999999999</v>
      </c>
      <c r="L14" s="1">
        <v>1.4</v>
      </c>
      <c r="M14" s="1"/>
    </row>
    <row r="15" spans="4:13" x14ac:dyDescent="0.25">
      <c r="D15" s="29"/>
      <c r="E15" s="30" t="s">
        <v>80</v>
      </c>
      <c r="F15" s="11"/>
      <c r="G15" s="42">
        <v>180</v>
      </c>
      <c r="H15" s="30">
        <v>4.5999999999999999E-2</v>
      </c>
      <c r="I15" s="11"/>
      <c r="J15" s="30">
        <v>5.24</v>
      </c>
      <c r="K15" s="30">
        <v>20.78</v>
      </c>
      <c r="L15" s="30">
        <v>0.22</v>
      </c>
      <c r="M15" s="11"/>
    </row>
    <row r="16" spans="4:13" x14ac:dyDescent="0.25">
      <c r="D16" s="29"/>
      <c r="E16" s="30" t="s">
        <v>143</v>
      </c>
      <c r="F16" s="30" t="s">
        <v>34</v>
      </c>
      <c r="G16" s="42">
        <v>15</v>
      </c>
      <c r="H16" s="1">
        <v>4.5999999999999996</v>
      </c>
      <c r="I16" s="1">
        <v>5.8</v>
      </c>
      <c r="J16" s="1">
        <v>0</v>
      </c>
      <c r="K16" s="1">
        <v>72</v>
      </c>
      <c r="L16" s="1">
        <v>3.57</v>
      </c>
      <c r="M16" s="11"/>
    </row>
    <row r="17" spans="4:13" x14ac:dyDescent="0.25">
      <c r="D17" s="29"/>
      <c r="E17" s="9" t="s">
        <v>8</v>
      </c>
      <c r="F17" s="11"/>
      <c r="G17" s="42">
        <v>80</v>
      </c>
      <c r="H17" s="30">
        <v>0.7</v>
      </c>
      <c r="I17" s="30"/>
      <c r="J17" s="30">
        <v>8.9</v>
      </c>
      <c r="K17" s="30">
        <v>39.299999999999997</v>
      </c>
      <c r="L17" s="30">
        <v>1.2</v>
      </c>
      <c r="M17" s="11"/>
    </row>
    <row r="18" spans="4:13" x14ac:dyDescent="0.25">
      <c r="D18" s="29"/>
      <c r="E18" s="9" t="s">
        <v>149</v>
      </c>
      <c r="F18" s="11"/>
      <c r="G18" s="42"/>
      <c r="H18" s="30">
        <f>SUM(H13:H17)</f>
        <v>13.116</v>
      </c>
      <c r="I18" s="30">
        <f>SUM(I13:I17)</f>
        <v>13.14</v>
      </c>
      <c r="J18" s="30">
        <f>SUM(J13:J17)</f>
        <v>56.89</v>
      </c>
      <c r="K18" s="30">
        <f>SUM(K13:K17)</f>
        <v>401.65000000000003</v>
      </c>
      <c r="L18" s="30">
        <f>SUM(L13:L17)</f>
        <v>7.34</v>
      </c>
      <c r="M18" s="11"/>
    </row>
    <row r="19" spans="4:13" ht="15.75" x14ac:dyDescent="0.25">
      <c r="D19" s="29"/>
      <c r="E19" s="31" t="s">
        <v>144</v>
      </c>
      <c r="F19" s="11"/>
      <c r="G19" s="42"/>
      <c r="H19" s="30"/>
      <c r="I19" s="30"/>
      <c r="J19" s="30"/>
      <c r="K19" s="30"/>
      <c r="L19" s="30"/>
      <c r="M19" s="11"/>
    </row>
    <row r="20" spans="4:13" ht="15.75" x14ac:dyDescent="0.25">
      <c r="D20" s="29"/>
      <c r="E20" s="35" t="s">
        <v>147</v>
      </c>
      <c r="F20" s="30" t="s">
        <v>142</v>
      </c>
      <c r="G20" s="42">
        <v>150</v>
      </c>
      <c r="H20" s="30">
        <v>1.1000000000000001</v>
      </c>
      <c r="I20" s="30">
        <v>2.5499999999999998</v>
      </c>
      <c r="J20" s="30">
        <v>10.1</v>
      </c>
      <c r="K20" s="30">
        <v>68</v>
      </c>
      <c r="L20" s="30">
        <v>1.17</v>
      </c>
      <c r="M20" s="30" t="s">
        <v>148</v>
      </c>
    </row>
    <row r="21" spans="4:13" ht="15" customHeight="1" x14ac:dyDescent="0.25">
      <c r="D21" s="5" t="s">
        <v>21</v>
      </c>
      <c r="E21" s="8" t="s">
        <v>23</v>
      </c>
      <c r="F21" s="8" t="s">
        <v>30</v>
      </c>
      <c r="G21" s="21">
        <v>80</v>
      </c>
      <c r="H21" s="1">
        <v>1.3</v>
      </c>
      <c r="I21" s="1">
        <v>5.0999999999999996</v>
      </c>
      <c r="J21" s="1">
        <v>5.97</v>
      </c>
      <c r="K21" s="1">
        <v>74.92</v>
      </c>
      <c r="L21" s="1">
        <v>1.48</v>
      </c>
      <c r="M21" s="1" t="s">
        <v>33</v>
      </c>
    </row>
    <row r="22" spans="4:13" x14ac:dyDescent="0.25">
      <c r="D22" s="6"/>
      <c r="E22" s="9" t="s">
        <v>145</v>
      </c>
      <c r="F22" s="7" t="s">
        <v>31</v>
      </c>
      <c r="G22" s="10">
        <v>100</v>
      </c>
      <c r="H22" s="1">
        <v>4.22</v>
      </c>
      <c r="I22" s="1">
        <v>0.98</v>
      </c>
      <c r="J22" s="1">
        <v>25.9</v>
      </c>
      <c r="K22" s="1">
        <v>130.9</v>
      </c>
      <c r="L22" s="1">
        <v>4.8</v>
      </c>
      <c r="M22" s="1" t="s">
        <v>146</v>
      </c>
    </row>
    <row r="23" spans="4:13" x14ac:dyDescent="0.25">
      <c r="D23" s="80" t="s">
        <v>254</v>
      </c>
      <c r="E23" s="81"/>
      <c r="F23" s="3"/>
      <c r="G23" s="10">
        <v>60</v>
      </c>
      <c r="H23" s="1">
        <v>12.1</v>
      </c>
      <c r="I23" s="1">
        <v>2.5</v>
      </c>
      <c r="J23" s="1">
        <v>1.1000000000000001</v>
      </c>
      <c r="K23" s="1">
        <v>74.400000000000006</v>
      </c>
      <c r="L23" s="1">
        <v>6.5</v>
      </c>
      <c r="M23" s="1" t="s">
        <v>253</v>
      </c>
    </row>
    <row r="24" spans="4:13" x14ac:dyDescent="0.25">
      <c r="D24" s="9"/>
      <c r="E24" s="9" t="s">
        <v>37</v>
      </c>
      <c r="F24" s="9"/>
      <c r="G24" s="10">
        <v>180</v>
      </c>
      <c r="H24" s="1">
        <v>0.3</v>
      </c>
      <c r="I24" s="1">
        <v>0.9</v>
      </c>
      <c r="J24" s="1">
        <v>24.9</v>
      </c>
      <c r="K24" s="1">
        <v>107.7</v>
      </c>
      <c r="L24" s="1">
        <v>0.72</v>
      </c>
      <c r="M24" s="1" t="s">
        <v>38</v>
      </c>
    </row>
    <row r="25" spans="4:13" x14ac:dyDescent="0.25">
      <c r="D25" s="9"/>
      <c r="E25" s="1" t="s">
        <v>11</v>
      </c>
      <c r="F25" s="1" t="s">
        <v>50</v>
      </c>
      <c r="G25" s="44">
        <v>30</v>
      </c>
      <c r="H25" s="1">
        <v>2.64</v>
      </c>
      <c r="I25" s="1">
        <v>0.48</v>
      </c>
      <c r="J25" s="1">
        <v>16.440000000000001</v>
      </c>
      <c r="K25" s="1">
        <v>80.8</v>
      </c>
      <c r="L25" s="1">
        <v>1.02</v>
      </c>
      <c r="M25" s="1"/>
    </row>
    <row r="26" spans="4:13" x14ac:dyDescent="0.25">
      <c r="D26" s="9"/>
      <c r="E26" s="9" t="s">
        <v>9</v>
      </c>
      <c r="F26" s="9"/>
      <c r="G26" s="10"/>
      <c r="H26" s="1">
        <f>SUM(H21:H25)</f>
        <v>20.56</v>
      </c>
      <c r="I26" s="1">
        <f>SUM(I21:I25)</f>
        <v>9.9600000000000009</v>
      </c>
      <c r="J26" s="1">
        <f>SUM(J21:J25)</f>
        <v>74.31</v>
      </c>
      <c r="K26" s="1">
        <f>SUM(K21:K25)</f>
        <v>468.72</v>
      </c>
      <c r="L26" s="1">
        <f>SUM(L20:L25)</f>
        <v>15.69</v>
      </c>
      <c r="M26" s="1"/>
    </row>
    <row r="27" spans="4:13" ht="15.75" x14ac:dyDescent="0.25">
      <c r="D27" s="9"/>
      <c r="E27" s="31" t="s">
        <v>150</v>
      </c>
      <c r="F27" s="9"/>
      <c r="G27" s="10"/>
      <c r="H27" s="1"/>
      <c r="I27" s="1"/>
      <c r="J27" s="1"/>
      <c r="K27" s="1"/>
      <c r="L27" s="1"/>
      <c r="M27" s="1"/>
    </row>
    <row r="28" spans="4:13" x14ac:dyDescent="0.25">
      <c r="D28" s="9"/>
      <c r="E28" s="9" t="s">
        <v>86</v>
      </c>
      <c r="F28" s="9" t="s">
        <v>57</v>
      </c>
      <c r="G28" s="10">
        <v>150</v>
      </c>
      <c r="H28" s="1">
        <v>11.11</v>
      </c>
      <c r="I28" s="1">
        <v>14.41</v>
      </c>
      <c r="J28" s="1">
        <v>24.11</v>
      </c>
      <c r="K28" s="1">
        <v>270.61</v>
      </c>
      <c r="L28" s="1">
        <v>7.65</v>
      </c>
      <c r="M28" s="1" t="s">
        <v>151</v>
      </c>
    </row>
    <row r="29" spans="4:13" x14ac:dyDescent="0.25">
      <c r="D29" s="9"/>
      <c r="E29" s="9" t="s">
        <v>41</v>
      </c>
      <c r="F29" s="9"/>
      <c r="G29" s="10">
        <v>80</v>
      </c>
      <c r="H29" s="1">
        <v>0.94</v>
      </c>
      <c r="I29" s="1">
        <v>3.83</v>
      </c>
      <c r="J29" s="1">
        <v>4.28</v>
      </c>
      <c r="K29" s="1">
        <v>55.32</v>
      </c>
      <c r="L29" s="1">
        <v>1.08</v>
      </c>
      <c r="M29" s="1" t="s">
        <v>233</v>
      </c>
    </row>
    <row r="30" spans="4:13" x14ac:dyDescent="0.25">
      <c r="D30" s="9"/>
      <c r="E30" s="1" t="s">
        <v>11</v>
      </c>
      <c r="F30" s="1" t="s">
        <v>50</v>
      </c>
      <c r="G30" s="44">
        <v>30</v>
      </c>
      <c r="H30" s="1">
        <v>2.64</v>
      </c>
      <c r="I30" s="1">
        <v>0.48</v>
      </c>
      <c r="J30" s="1">
        <v>16.440000000000001</v>
      </c>
      <c r="K30" s="1">
        <v>80.8</v>
      </c>
      <c r="L30" s="1">
        <v>1.02</v>
      </c>
      <c r="M30" s="1"/>
    </row>
    <row r="31" spans="4:13" x14ac:dyDescent="0.25">
      <c r="D31" s="9"/>
      <c r="E31" s="9" t="s">
        <v>55</v>
      </c>
      <c r="F31" s="9" t="s">
        <v>34</v>
      </c>
      <c r="G31" s="10">
        <v>100</v>
      </c>
      <c r="H31" s="1">
        <v>0.51</v>
      </c>
      <c r="I31" s="1">
        <v>4</v>
      </c>
      <c r="J31" s="1">
        <v>0.64</v>
      </c>
      <c r="K31" s="1">
        <v>67.680000000000007</v>
      </c>
      <c r="L31" s="22">
        <v>3.47</v>
      </c>
      <c r="M31" s="1"/>
    </row>
    <row r="32" spans="4:13" x14ac:dyDescent="0.25">
      <c r="D32" s="9"/>
      <c r="E32" s="1" t="s">
        <v>49</v>
      </c>
      <c r="F32" s="1"/>
      <c r="G32" s="44">
        <v>80</v>
      </c>
      <c r="H32" s="1">
        <v>0.75</v>
      </c>
      <c r="I32" s="1">
        <v>0.21</v>
      </c>
      <c r="J32" s="1">
        <v>8.85</v>
      </c>
      <c r="K32" s="1">
        <v>40</v>
      </c>
      <c r="L32" s="1">
        <v>3.04</v>
      </c>
      <c r="M32" s="1" t="s">
        <v>210</v>
      </c>
    </row>
    <row r="33" spans="4:14" x14ac:dyDescent="0.25">
      <c r="D33" s="9"/>
      <c r="E33" s="9" t="s">
        <v>149</v>
      </c>
      <c r="F33" s="9"/>
      <c r="G33" s="10"/>
      <c r="H33" s="1">
        <f>SUM(H28:H32)</f>
        <v>15.95</v>
      </c>
      <c r="I33" s="1">
        <f>SUM(I28:I32)</f>
        <v>22.930000000000003</v>
      </c>
      <c r="J33" s="1">
        <f>SUM(J28:J32)</f>
        <v>54.32</v>
      </c>
      <c r="K33" s="1">
        <f>SUM(K28:K32)</f>
        <v>514.41000000000008</v>
      </c>
      <c r="L33" s="1">
        <f>SUM(L28:L32)</f>
        <v>16.260000000000002</v>
      </c>
      <c r="M33" s="1"/>
    </row>
    <row r="34" spans="4:14" ht="15.75" thickBot="1" x14ac:dyDescent="0.3">
      <c r="D34" s="9"/>
      <c r="E34" s="38" t="s">
        <v>152</v>
      </c>
      <c r="F34" s="38"/>
      <c r="G34" s="39"/>
      <c r="H34" s="40">
        <f>H33+H26+H18</f>
        <v>49.625999999999998</v>
      </c>
      <c r="I34" s="40">
        <f>I33+I26+I18</f>
        <v>46.03</v>
      </c>
      <c r="J34" s="40">
        <f>J33+J26+J18</f>
        <v>185.51999999999998</v>
      </c>
      <c r="K34" s="40">
        <f>K33+K26+K18</f>
        <v>1384.7800000000002</v>
      </c>
      <c r="L34" s="40">
        <f>L33+L26+L18</f>
        <v>39.290000000000006</v>
      </c>
      <c r="M34" s="37"/>
    </row>
    <row r="35" spans="4:14" ht="18.75" x14ac:dyDescent="0.3">
      <c r="D35" s="1"/>
      <c r="E35" s="82" t="s">
        <v>10</v>
      </c>
      <c r="F35" s="83"/>
      <c r="G35" s="83"/>
      <c r="H35" s="83"/>
      <c r="I35" s="83"/>
      <c r="J35" s="83"/>
      <c r="K35" s="83"/>
      <c r="L35" s="83"/>
      <c r="M35" s="83"/>
    </row>
    <row r="36" spans="4:14" ht="15.75" x14ac:dyDescent="0.25">
      <c r="D36" s="1"/>
      <c r="E36" s="31" t="s">
        <v>141</v>
      </c>
      <c r="F36" s="11" t="s">
        <v>28</v>
      </c>
      <c r="G36" s="11" t="s">
        <v>22</v>
      </c>
      <c r="H36" s="11" t="s">
        <v>24</v>
      </c>
      <c r="I36" s="11" t="s">
        <v>3</v>
      </c>
      <c r="J36" s="11" t="s">
        <v>25</v>
      </c>
      <c r="K36" s="11" t="s">
        <v>26</v>
      </c>
      <c r="L36" s="11" t="s">
        <v>4</v>
      </c>
      <c r="M36" s="11" t="s">
        <v>32</v>
      </c>
    </row>
    <row r="37" spans="4:14" ht="15.75" x14ac:dyDescent="0.25">
      <c r="D37" s="1"/>
      <c r="E37" s="35" t="s">
        <v>153</v>
      </c>
      <c r="F37" s="34" t="s">
        <v>142</v>
      </c>
      <c r="G37" s="41">
        <v>150</v>
      </c>
      <c r="H37" s="41">
        <v>3</v>
      </c>
      <c r="I37" s="34">
        <v>4.5</v>
      </c>
      <c r="J37" s="34">
        <v>45.75</v>
      </c>
      <c r="K37" s="34">
        <v>225.75</v>
      </c>
      <c r="L37" s="34">
        <v>4.95</v>
      </c>
      <c r="M37" s="42" t="s">
        <v>154</v>
      </c>
    </row>
    <row r="38" spans="4:14" x14ac:dyDescent="0.25">
      <c r="D38" s="1"/>
      <c r="E38" s="1" t="s">
        <v>255</v>
      </c>
      <c r="F38" s="1"/>
      <c r="G38" s="44">
        <v>80</v>
      </c>
      <c r="H38" s="1">
        <v>3.75</v>
      </c>
      <c r="I38" s="1">
        <v>5.36</v>
      </c>
      <c r="J38" s="1">
        <v>21.73</v>
      </c>
      <c r="K38" s="1">
        <v>150.16999999999999</v>
      </c>
      <c r="L38" s="1">
        <v>1.02</v>
      </c>
      <c r="M38" s="1"/>
    </row>
    <row r="39" spans="4:14" ht="18.75" x14ac:dyDescent="0.3">
      <c r="D39" s="1"/>
      <c r="E39" s="35" t="s">
        <v>89</v>
      </c>
      <c r="F39" s="32"/>
      <c r="G39" s="42">
        <v>200</v>
      </c>
      <c r="H39" s="34"/>
      <c r="I39" s="32"/>
      <c r="J39" s="34">
        <v>20</v>
      </c>
      <c r="K39" s="34">
        <v>80</v>
      </c>
      <c r="L39" s="34">
        <v>0.3</v>
      </c>
      <c r="M39" s="42" t="s">
        <v>155</v>
      </c>
    </row>
    <row r="40" spans="4:14" ht="18.75" x14ac:dyDescent="0.3">
      <c r="D40" s="1"/>
      <c r="E40" s="1" t="s">
        <v>35</v>
      </c>
      <c r="F40" s="30" t="s">
        <v>34</v>
      </c>
      <c r="G40" s="42">
        <v>15</v>
      </c>
      <c r="H40" s="1">
        <v>4.5999999999999996</v>
      </c>
      <c r="I40" s="1">
        <v>5.8</v>
      </c>
      <c r="J40" s="1">
        <v>0</v>
      </c>
      <c r="K40" s="1">
        <v>72</v>
      </c>
      <c r="L40" s="1">
        <v>3.57</v>
      </c>
      <c r="M40" s="32"/>
    </row>
    <row r="41" spans="4:14" ht="18.75" x14ac:dyDescent="0.3">
      <c r="D41" s="1"/>
      <c r="E41" s="34" t="s">
        <v>149</v>
      </c>
      <c r="F41" s="32"/>
      <c r="G41" s="32"/>
      <c r="H41" s="34">
        <f>SUM(H37:H40)</f>
        <v>11.35</v>
      </c>
      <c r="I41" s="34">
        <f>SUM(I37:I40)</f>
        <v>15.66</v>
      </c>
      <c r="J41" s="34">
        <f>SUM(J37:J40)</f>
        <v>87.48</v>
      </c>
      <c r="K41" s="34">
        <f>SUM(K37:K40)</f>
        <v>527.91999999999996</v>
      </c>
      <c r="L41" s="34">
        <f>SUM(L37:L40)</f>
        <v>9.84</v>
      </c>
      <c r="M41" s="32"/>
    </row>
    <row r="42" spans="4:14" ht="18.75" x14ac:dyDescent="0.3">
      <c r="D42" s="1"/>
      <c r="E42" s="31" t="s">
        <v>144</v>
      </c>
      <c r="F42" s="32"/>
      <c r="G42" s="32"/>
      <c r="H42" s="32"/>
      <c r="I42" s="32"/>
      <c r="J42" s="32"/>
      <c r="K42" s="32"/>
      <c r="L42" s="32"/>
      <c r="M42" s="32"/>
    </row>
    <row r="43" spans="4:14" ht="18.75" x14ac:dyDescent="0.3">
      <c r="D43" s="1"/>
      <c r="E43" s="35" t="s">
        <v>156</v>
      </c>
      <c r="F43" s="32"/>
      <c r="G43" s="34">
        <v>150</v>
      </c>
      <c r="H43" s="34">
        <v>2</v>
      </c>
      <c r="I43" s="34">
        <v>4.3</v>
      </c>
      <c r="J43" s="34">
        <v>14</v>
      </c>
      <c r="K43" s="34">
        <v>103</v>
      </c>
      <c r="L43" s="34">
        <v>2.65</v>
      </c>
      <c r="M43" s="34" t="s">
        <v>157</v>
      </c>
    </row>
    <row r="44" spans="4:14" x14ac:dyDescent="0.25">
      <c r="D44" s="1"/>
      <c r="E44" s="8" t="s">
        <v>41</v>
      </c>
      <c r="F44" s="8"/>
      <c r="G44" s="43">
        <v>80</v>
      </c>
      <c r="H44" s="1">
        <v>0.94</v>
      </c>
      <c r="I44" s="1">
        <v>3.83</v>
      </c>
      <c r="J44" s="1">
        <v>4.28</v>
      </c>
      <c r="K44" s="1">
        <v>55.32</v>
      </c>
      <c r="L44" s="1">
        <v>1.08</v>
      </c>
      <c r="M44" s="1" t="s">
        <v>40</v>
      </c>
    </row>
    <row r="45" spans="4:14" x14ac:dyDescent="0.25">
      <c r="D45" s="1"/>
      <c r="E45" s="8" t="s">
        <v>43</v>
      </c>
      <c r="F45" s="1" t="s">
        <v>34</v>
      </c>
      <c r="G45" s="10">
        <v>100</v>
      </c>
      <c r="H45" s="1">
        <v>2.41</v>
      </c>
      <c r="I45" s="1">
        <v>12.17</v>
      </c>
      <c r="J45" s="1">
        <v>10.96</v>
      </c>
      <c r="K45" s="1">
        <v>163.04</v>
      </c>
      <c r="L45" s="1">
        <v>2.61</v>
      </c>
      <c r="M45" s="1" t="s">
        <v>42</v>
      </c>
      <c r="N45" t="s">
        <v>128</v>
      </c>
    </row>
    <row r="46" spans="4:14" x14ac:dyDescent="0.25">
      <c r="D46" s="1"/>
      <c r="E46" s="8" t="s">
        <v>44</v>
      </c>
      <c r="F46" s="8" t="s">
        <v>48</v>
      </c>
      <c r="G46" s="10">
        <v>60</v>
      </c>
      <c r="H46" s="1">
        <v>15.69</v>
      </c>
      <c r="I46" s="1">
        <v>5.8</v>
      </c>
      <c r="J46" s="1">
        <v>5.7</v>
      </c>
      <c r="K46" s="1">
        <v>137.77000000000001</v>
      </c>
      <c r="L46" s="1">
        <v>5</v>
      </c>
      <c r="M46" s="1" t="s">
        <v>45</v>
      </c>
    </row>
    <row r="47" spans="4:14" x14ac:dyDescent="0.25">
      <c r="D47" s="1"/>
      <c r="E47" s="1" t="s">
        <v>7</v>
      </c>
      <c r="F47" s="1"/>
      <c r="G47" s="44">
        <v>180</v>
      </c>
      <c r="H47" s="1">
        <v>0.2</v>
      </c>
      <c r="I47" s="1"/>
      <c r="J47" s="1">
        <v>27.9</v>
      </c>
      <c r="K47" s="1">
        <v>122</v>
      </c>
      <c r="L47" s="1">
        <v>0.45</v>
      </c>
      <c r="M47" s="1"/>
    </row>
    <row r="48" spans="4:14" x14ac:dyDescent="0.25">
      <c r="D48" s="1"/>
      <c r="E48" s="1" t="s">
        <v>11</v>
      </c>
      <c r="F48" s="1" t="s">
        <v>50</v>
      </c>
      <c r="G48" s="43">
        <v>30</v>
      </c>
      <c r="H48" s="1">
        <v>1.98</v>
      </c>
      <c r="I48" s="1">
        <v>0.36</v>
      </c>
      <c r="J48" s="1">
        <v>12.33</v>
      </c>
      <c r="K48" s="1">
        <v>60.6</v>
      </c>
      <c r="L48" s="1">
        <v>1.02</v>
      </c>
      <c r="M48" s="1"/>
    </row>
    <row r="49" spans="4:13" x14ac:dyDescent="0.25">
      <c r="D49" s="1"/>
      <c r="E49" s="1" t="s">
        <v>49</v>
      </c>
      <c r="F49" s="1"/>
      <c r="G49" s="44">
        <v>80</v>
      </c>
      <c r="H49" s="1">
        <v>0.75</v>
      </c>
      <c r="I49" s="1">
        <v>0.21</v>
      </c>
      <c r="J49" s="1">
        <v>8.85</v>
      </c>
      <c r="K49" s="1">
        <v>40</v>
      </c>
      <c r="L49" s="1">
        <v>3.04</v>
      </c>
      <c r="M49" s="1" t="s">
        <v>210</v>
      </c>
    </row>
    <row r="50" spans="4:13" x14ac:dyDescent="0.25">
      <c r="D50" s="1"/>
      <c r="E50" s="1" t="s">
        <v>9</v>
      </c>
      <c r="F50" s="1"/>
      <c r="G50" s="1"/>
      <c r="H50" s="1">
        <f>SUM(H43:H49)</f>
        <v>23.97</v>
      </c>
      <c r="I50" s="1">
        <f>SUM(I43:I49)</f>
        <v>26.669999999999998</v>
      </c>
      <c r="J50" s="1">
        <f>SUM(J43:J49)</f>
        <v>84.02</v>
      </c>
      <c r="K50" s="1">
        <f>SUM(K43:K49)</f>
        <v>681.73</v>
      </c>
      <c r="L50" s="1">
        <f>SUM(L43:L49)</f>
        <v>15.849999999999998</v>
      </c>
      <c r="M50" s="1"/>
    </row>
    <row r="51" spans="4:13" ht="15.75" x14ac:dyDescent="0.25">
      <c r="D51" s="1"/>
      <c r="E51" s="31" t="s">
        <v>150</v>
      </c>
      <c r="F51" s="36"/>
      <c r="G51" s="36"/>
      <c r="H51" s="36"/>
      <c r="I51" s="36"/>
      <c r="J51" s="36"/>
      <c r="K51" s="36"/>
      <c r="L51" s="36"/>
      <c r="M51" s="36"/>
    </row>
    <row r="52" spans="4:13" x14ac:dyDescent="0.25">
      <c r="D52" s="1"/>
      <c r="E52" s="1" t="s">
        <v>158</v>
      </c>
      <c r="F52" s="1"/>
      <c r="G52" s="10" t="s">
        <v>159</v>
      </c>
      <c r="H52" s="1">
        <v>16.579999999999998</v>
      </c>
      <c r="I52" s="1">
        <v>12.62</v>
      </c>
      <c r="J52" s="1">
        <v>19.440000000000001</v>
      </c>
      <c r="K52" s="1">
        <v>261.75</v>
      </c>
      <c r="L52" s="1">
        <v>7.55</v>
      </c>
      <c r="M52" s="1" t="s">
        <v>160</v>
      </c>
    </row>
    <row r="53" spans="4:13" x14ac:dyDescent="0.25">
      <c r="D53" s="1"/>
      <c r="E53" s="1" t="s">
        <v>11</v>
      </c>
      <c r="F53" s="1" t="s">
        <v>50</v>
      </c>
      <c r="G53" s="43">
        <v>30</v>
      </c>
      <c r="H53" s="1">
        <v>1.98</v>
      </c>
      <c r="I53" s="1">
        <v>0.36</v>
      </c>
      <c r="J53" s="1">
        <v>12.33</v>
      </c>
      <c r="K53" s="1">
        <v>60.6</v>
      </c>
      <c r="L53" s="1">
        <v>1.02</v>
      </c>
      <c r="M53" s="1"/>
    </row>
    <row r="54" spans="4:13" x14ac:dyDescent="0.25">
      <c r="D54" s="1"/>
      <c r="E54" s="1" t="s">
        <v>98</v>
      </c>
      <c r="F54" s="1"/>
      <c r="G54" s="10">
        <v>150</v>
      </c>
      <c r="H54" s="1">
        <v>0.3</v>
      </c>
      <c r="I54" s="1"/>
      <c r="J54" s="1">
        <v>13.8</v>
      </c>
      <c r="K54" s="1">
        <v>54</v>
      </c>
      <c r="L54" s="1">
        <v>3.3</v>
      </c>
      <c r="M54" s="1"/>
    </row>
    <row r="55" spans="4:13" x14ac:dyDescent="0.25">
      <c r="D55" s="1"/>
      <c r="E55" s="1" t="s">
        <v>35</v>
      </c>
      <c r="F55" s="30" t="s">
        <v>34</v>
      </c>
      <c r="G55" s="42">
        <v>15</v>
      </c>
      <c r="H55" s="1">
        <v>4.5999999999999996</v>
      </c>
      <c r="I55" s="1">
        <v>5.8</v>
      </c>
      <c r="J55" s="1">
        <v>0</v>
      </c>
      <c r="K55" s="1">
        <v>72</v>
      </c>
      <c r="L55" s="1">
        <v>3.57</v>
      </c>
      <c r="M55" s="1"/>
    </row>
    <row r="56" spans="4:13" x14ac:dyDescent="0.25">
      <c r="D56" s="1"/>
      <c r="E56" s="1" t="s">
        <v>9</v>
      </c>
      <c r="F56" s="1"/>
      <c r="G56" s="10"/>
      <c r="H56" s="1">
        <f>SUM(H52:H54)</f>
        <v>18.86</v>
      </c>
      <c r="I56" s="1">
        <f>SUM(I52:I54)</f>
        <v>12.979999999999999</v>
      </c>
      <c r="J56" s="1">
        <f>SUM(J52:J54)</f>
        <v>45.570000000000007</v>
      </c>
      <c r="K56" s="1">
        <f>SUM(K52:K54)</f>
        <v>376.35</v>
      </c>
      <c r="L56" s="1">
        <f>SUM(L52:L54)</f>
        <v>11.870000000000001</v>
      </c>
      <c r="M56" s="1"/>
    </row>
    <row r="57" spans="4:13" x14ac:dyDescent="0.25">
      <c r="D57" s="1"/>
      <c r="E57" s="11" t="s">
        <v>161</v>
      </c>
      <c r="F57" s="1"/>
      <c r="G57" s="10"/>
      <c r="H57" s="11">
        <f>H56+H50+H41</f>
        <v>54.18</v>
      </c>
      <c r="I57" s="11">
        <f>I56+I50+I41</f>
        <v>55.31</v>
      </c>
      <c r="J57" s="11">
        <f>J56+J50+J41</f>
        <v>217.07</v>
      </c>
      <c r="K57" s="11">
        <f>K56+K50+K41</f>
        <v>1586</v>
      </c>
      <c r="L57" s="11">
        <f>L56+L50+L41</f>
        <v>37.56</v>
      </c>
      <c r="M57" s="1"/>
    </row>
    <row r="58" spans="4:13" ht="18.75" x14ac:dyDescent="0.3">
      <c r="D58" s="1"/>
      <c r="E58" s="70" t="s">
        <v>13</v>
      </c>
      <c r="F58" s="71"/>
      <c r="G58" s="71"/>
      <c r="H58" s="71"/>
      <c r="I58" s="71"/>
      <c r="J58" s="71"/>
      <c r="K58" s="71"/>
      <c r="L58" s="71"/>
      <c r="M58" s="71"/>
    </row>
    <row r="59" spans="4:13" ht="15.75" x14ac:dyDescent="0.25">
      <c r="D59" s="1"/>
      <c r="E59" s="31" t="s">
        <v>141</v>
      </c>
      <c r="F59" s="11" t="s">
        <v>28</v>
      </c>
      <c r="G59" s="11" t="s">
        <v>22</v>
      </c>
      <c r="H59" s="11" t="s">
        <v>24</v>
      </c>
      <c r="I59" s="11" t="s">
        <v>3</v>
      </c>
      <c r="J59" s="11" t="s">
        <v>25</v>
      </c>
      <c r="K59" s="11" t="s">
        <v>26</v>
      </c>
      <c r="L59" s="11" t="s">
        <v>4</v>
      </c>
      <c r="M59" s="11" t="s">
        <v>32</v>
      </c>
    </row>
    <row r="60" spans="4:13" ht="15.75" x14ac:dyDescent="0.25">
      <c r="D60" s="1"/>
      <c r="E60" s="35" t="s">
        <v>164</v>
      </c>
      <c r="F60" s="30" t="s">
        <v>31</v>
      </c>
      <c r="G60" s="42">
        <v>150</v>
      </c>
      <c r="H60" s="30">
        <v>6.68</v>
      </c>
      <c r="I60" s="30">
        <v>14.18</v>
      </c>
      <c r="J60" s="30">
        <v>24.8</v>
      </c>
      <c r="K60" s="30">
        <v>252</v>
      </c>
      <c r="L60" s="30">
        <v>5.8</v>
      </c>
      <c r="M60" s="11"/>
    </row>
    <row r="61" spans="4:13" x14ac:dyDescent="0.25">
      <c r="D61" s="1"/>
      <c r="E61" s="1" t="s">
        <v>11</v>
      </c>
      <c r="F61" s="1" t="s">
        <v>50</v>
      </c>
      <c r="G61" s="43">
        <v>30</v>
      </c>
      <c r="H61" s="1">
        <v>1.98</v>
      </c>
      <c r="I61" s="1">
        <v>0.36</v>
      </c>
      <c r="J61" s="1">
        <v>12.33</v>
      </c>
      <c r="K61" s="1">
        <v>60.6</v>
      </c>
      <c r="L61" s="1">
        <v>1.02</v>
      </c>
      <c r="M61" s="11"/>
    </row>
    <row r="62" spans="4:13" ht="18.75" x14ac:dyDescent="0.3">
      <c r="D62" s="1"/>
      <c r="E62" s="9" t="s">
        <v>8</v>
      </c>
      <c r="F62" s="11"/>
      <c r="G62" s="42">
        <v>80</v>
      </c>
      <c r="H62" s="30">
        <v>0.7</v>
      </c>
      <c r="I62" s="30"/>
      <c r="J62" s="30">
        <v>8.9</v>
      </c>
      <c r="K62" s="30">
        <v>39.299999999999997</v>
      </c>
      <c r="L62" s="30">
        <v>1.2</v>
      </c>
      <c r="M62" s="32"/>
    </row>
    <row r="63" spans="4:13" ht="18.75" x14ac:dyDescent="0.3">
      <c r="D63" s="1"/>
      <c r="E63" s="9" t="s">
        <v>256</v>
      </c>
      <c r="F63" s="30" t="s">
        <v>34</v>
      </c>
      <c r="G63" s="42">
        <v>15</v>
      </c>
      <c r="H63" s="1">
        <v>4.5999999999999996</v>
      </c>
      <c r="I63" s="1">
        <v>5.8</v>
      </c>
      <c r="J63" s="1">
        <v>0</v>
      </c>
      <c r="K63" s="1">
        <v>72</v>
      </c>
      <c r="L63" s="1">
        <v>3.57</v>
      </c>
      <c r="M63" s="32"/>
    </row>
    <row r="64" spans="4:13" x14ac:dyDescent="0.25">
      <c r="D64" s="1"/>
      <c r="E64" s="1" t="s">
        <v>46</v>
      </c>
      <c r="F64" s="1"/>
      <c r="G64" s="10">
        <v>200</v>
      </c>
      <c r="H64" s="1"/>
      <c r="I64" s="1"/>
      <c r="J64" s="1">
        <v>8</v>
      </c>
      <c r="K64" s="1">
        <v>32</v>
      </c>
      <c r="L64" s="1">
        <v>0.17</v>
      </c>
      <c r="M64" s="1" t="s">
        <v>47</v>
      </c>
    </row>
    <row r="65" spans="4:14" ht="18.75" x14ac:dyDescent="0.3">
      <c r="D65" s="1"/>
      <c r="E65" s="35" t="s">
        <v>149</v>
      </c>
      <c r="F65" s="32"/>
      <c r="G65" s="32"/>
      <c r="H65" s="34">
        <f>SUM(H60:H64)</f>
        <v>13.959999999999999</v>
      </c>
      <c r="I65" s="34">
        <f>SUM(I60:I64)</f>
        <v>20.34</v>
      </c>
      <c r="J65" s="34">
        <f>SUM(J60:J64)</f>
        <v>54.03</v>
      </c>
      <c r="K65" s="34">
        <f>SUM(K60:K64)</f>
        <v>455.90000000000003</v>
      </c>
      <c r="L65" s="34">
        <f>SUM(L60:L64)</f>
        <v>11.76</v>
      </c>
      <c r="M65" s="32"/>
    </row>
    <row r="66" spans="4:14" ht="18.75" x14ac:dyDescent="0.3">
      <c r="D66" s="1"/>
      <c r="E66" s="31" t="s">
        <v>144</v>
      </c>
      <c r="F66" s="32"/>
      <c r="G66" s="32"/>
      <c r="H66" s="34"/>
      <c r="I66" s="34"/>
      <c r="J66" s="34"/>
      <c r="K66" s="34"/>
      <c r="L66" s="34"/>
      <c r="M66" s="32"/>
    </row>
    <row r="67" spans="4:14" ht="18.75" x14ac:dyDescent="0.3">
      <c r="D67" s="1"/>
      <c r="E67" s="35" t="s">
        <v>194</v>
      </c>
      <c r="F67" s="32"/>
      <c r="G67" s="34">
        <v>200</v>
      </c>
      <c r="H67" s="34">
        <v>1.6</v>
      </c>
      <c r="I67" s="34">
        <v>4.3</v>
      </c>
      <c r="J67" s="34">
        <v>9.5</v>
      </c>
      <c r="K67" s="34">
        <v>84</v>
      </c>
      <c r="L67" s="34">
        <v>1.6</v>
      </c>
      <c r="M67" s="35" t="s">
        <v>196</v>
      </c>
    </row>
    <row r="68" spans="4:14" x14ac:dyDescent="0.25">
      <c r="D68" s="1"/>
      <c r="E68" s="1" t="s">
        <v>234</v>
      </c>
      <c r="F68" s="1"/>
      <c r="G68" s="44">
        <v>80</v>
      </c>
      <c r="H68" s="1">
        <v>1.5</v>
      </c>
      <c r="I68" s="1">
        <v>2.7</v>
      </c>
      <c r="J68" s="1">
        <v>4.7</v>
      </c>
      <c r="K68" s="1">
        <v>51</v>
      </c>
      <c r="L68" s="1">
        <v>1.8</v>
      </c>
      <c r="M68" s="1" t="s">
        <v>237</v>
      </c>
    </row>
    <row r="69" spans="4:14" x14ac:dyDescent="0.25">
      <c r="D69" s="1"/>
      <c r="E69" s="1" t="s">
        <v>17</v>
      </c>
      <c r="F69" s="1" t="s">
        <v>50</v>
      </c>
      <c r="G69" s="10">
        <v>100</v>
      </c>
      <c r="H69" s="1">
        <v>3.6</v>
      </c>
      <c r="I69" s="1">
        <v>3.1</v>
      </c>
      <c r="J69" s="1">
        <v>25.4</v>
      </c>
      <c r="K69" s="1">
        <v>138</v>
      </c>
      <c r="L69" s="1">
        <v>0.79</v>
      </c>
      <c r="M69" s="1" t="s">
        <v>53</v>
      </c>
    </row>
    <row r="70" spans="4:14" x14ac:dyDescent="0.25">
      <c r="D70" s="1"/>
      <c r="E70" s="1" t="s">
        <v>162</v>
      </c>
      <c r="F70" s="1" t="s">
        <v>50</v>
      </c>
      <c r="G70" s="10">
        <v>60</v>
      </c>
      <c r="H70" s="1">
        <v>9.41</v>
      </c>
      <c r="I70" s="1">
        <v>6.07</v>
      </c>
      <c r="J70" s="1">
        <v>2.82</v>
      </c>
      <c r="K70" s="1">
        <v>103.41</v>
      </c>
      <c r="L70" s="1">
        <v>7.52</v>
      </c>
      <c r="M70" s="1" t="s">
        <v>163</v>
      </c>
    </row>
    <row r="71" spans="4:14" x14ac:dyDescent="0.25">
      <c r="D71" s="1"/>
      <c r="E71" s="1" t="s">
        <v>55</v>
      </c>
      <c r="F71" s="1" t="s">
        <v>34</v>
      </c>
      <c r="G71" s="44">
        <v>125</v>
      </c>
      <c r="H71" s="1">
        <v>0.64</v>
      </c>
      <c r="I71" s="1">
        <v>5</v>
      </c>
      <c r="J71" s="1">
        <v>0.8</v>
      </c>
      <c r="K71" s="1">
        <v>84.6</v>
      </c>
      <c r="L71" s="1">
        <v>4.33</v>
      </c>
      <c r="M71" s="1"/>
    </row>
    <row r="72" spans="4:14" x14ac:dyDescent="0.25">
      <c r="D72" s="1"/>
      <c r="E72" s="1" t="s">
        <v>9</v>
      </c>
      <c r="F72" s="1"/>
      <c r="G72" s="10"/>
      <c r="H72" s="1">
        <f>SUM(H68:H71)</f>
        <v>15.15</v>
      </c>
      <c r="I72" s="1">
        <f>SUM(I68:I71)</f>
        <v>16.87</v>
      </c>
      <c r="J72" s="1">
        <f>SUM(J68:J71)</f>
        <v>33.719999999999992</v>
      </c>
      <c r="K72" s="1">
        <f>SUM(K68:K71)</f>
        <v>377.01</v>
      </c>
      <c r="L72" s="1">
        <f>SUM(L68:L71)</f>
        <v>14.44</v>
      </c>
      <c r="M72" s="1"/>
    </row>
    <row r="73" spans="4:14" ht="15.75" x14ac:dyDescent="0.25">
      <c r="D73" s="1"/>
      <c r="E73" s="31" t="s">
        <v>150</v>
      </c>
      <c r="F73" s="1"/>
      <c r="G73" s="1"/>
      <c r="H73" s="1"/>
      <c r="I73" s="1"/>
      <c r="J73" s="1"/>
      <c r="K73" s="1"/>
      <c r="L73" s="1"/>
      <c r="M73" s="1"/>
    </row>
    <row r="74" spans="4:14" x14ac:dyDescent="0.25">
      <c r="D74" s="1"/>
      <c r="E74" s="30" t="s">
        <v>36</v>
      </c>
      <c r="F74" s="30" t="s">
        <v>142</v>
      </c>
      <c r="G74" s="42">
        <v>100</v>
      </c>
      <c r="H74" s="30">
        <v>4.0199999999999996</v>
      </c>
      <c r="I74" s="30">
        <v>1.98</v>
      </c>
      <c r="J74" s="30">
        <v>21.02</v>
      </c>
      <c r="K74" s="30">
        <v>119.4</v>
      </c>
      <c r="L74" s="30">
        <v>0.9</v>
      </c>
      <c r="M74" s="1" t="s">
        <v>39</v>
      </c>
    </row>
    <row r="75" spans="4:14" x14ac:dyDescent="0.25">
      <c r="D75" s="1"/>
      <c r="E75" s="1" t="s">
        <v>6</v>
      </c>
      <c r="F75" s="1" t="s">
        <v>50</v>
      </c>
      <c r="G75" s="10">
        <v>60</v>
      </c>
      <c r="H75" s="1">
        <v>15.2</v>
      </c>
      <c r="I75" s="1">
        <v>4.4800000000000004</v>
      </c>
      <c r="J75" s="1">
        <v>5.3</v>
      </c>
      <c r="K75" s="1">
        <v>126.29</v>
      </c>
      <c r="L75" s="1">
        <v>7.52</v>
      </c>
      <c r="M75" s="1" t="s">
        <v>54</v>
      </c>
      <c r="N75" t="s">
        <v>129</v>
      </c>
    </row>
    <row r="76" spans="4:14" x14ac:dyDescent="0.25">
      <c r="D76" s="1"/>
      <c r="E76" s="1" t="s">
        <v>7</v>
      </c>
      <c r="F76" s="1"/>
      <c r="G76" s="44">
        <v>180</v>
      </c>
      <c r="H76" s="1">
        <v>0.2</v>
      </c>
      <c r="I76" s="1"/>
      <c r="J76" s="1">
        <v>27.9</v>
      </c>
      <c r="K76" s="1">
        <v>122</v>
      </c>
      <c r="L76" s="1">
        <v>0.45</v>
      </c>
      <c r="M76" s="1"/>
    </row>
    <row r="77" spans="4:14" x14ac:dyDescent="0.25">
      <c r="D77" s="1"/>
      <c r="E77" s="9" t="s">
        <v>12</v>
      </c>
      <c r="F77" s="9"/>
      <c r="G77" s="10">
        <v>80</v>
      </c>
      <c r="H77" s="1">
        <v>1.1000000000000001</v>
      </c>
      <c r="I77" s="1">
        <v>0.2</v>
      </c>
      <c r="J77" s="1">
        <v>16.399999999999999</v>
      </c>
      <c r="K77" s="1">
        <v>71.3</v>
      </c>
      <c r="L77" s="1">
        <v>3.08</v>
      </c>
      <c r="M77" s="1"/>
    </row>
    <row r="78" spans="4:14" x14ac:dyDescent="0.25">
      <c r="D78" s="1"/>
      <c r="E78" s="1" t="s">
        <v>149</v>
      </c>
      <c r="F78" s="1"/>
      <c r="G78" s="10"/>
      <c r="H78" s="1">
        <f>SUM(H74:H77)</f>
        <v>20.52</v>
      </c>
      <c r="I78" s="1">
        <f>SUM(I74:I77)</f>
        <v>6.660000000000001</v>
      </c>
      <c r="J78" s="1">
        <f>SUM(J74:J77)</f>
        <v>70.62</v>
      </c>
      <c r="K78" s="1">
        <f>SUM(K74:K77)</f>
        <v>438.99</v>
      </c>
      <c r="L78" s="1">
        <f>SUM(L74:L77)</f>
        <v>11.95</v>
      </c>
      <c r="M78" s="1"/>
    </row>
    <row r="79" spans="4:14" x14ac:dyDescent="0.25">
      <c r="D79" s="1"/>
      <c r="E79" s="11" t="s">
        <v>165</v>
      </c>
      <c r="F79" s="11"/>
      <c r="G79" s="11"/>
      <c r="H79" s="11">
        <f>H78+H72+H65</f>
        <v>49.63</v>
      </c>
      <c r="I79" s="11">
        <f>I78+I72+I65</f>
        <v>43.870000000000005</v>
      </c>
      <c r="J79" s="11">
        <f>J78+J72+J65</f>
        <v>158.37</v>
      </c>
      <c r="K79" s="11">
        <f>K78+K72+K65</f>
        <v>1271.9000000000001</v>
      </c>
      <c r="L79" s="11">
        <f>L78+L72+L65</f>
        <v>38.15</v>
      </c>
      <c r="M79" s="1"/>
    </row>
    <row r="80" spans="4:14" ht="18.75" x14ac:dyDescent="0.3">
      <c r="D80" s="1"/>
      <c r="E80" s="70" t="s">
        <v>14</v>
      </c>
      <c r="F80" s="71"/>
      <c r="G80" s="71"/>
      <c r="H80" s="71"/>
      <c r="I80" s="71"/>
      <c r="J80" s="71"/>
      <c r="K80" s="71"/>
      <c r="L80" s="71"/>
      <c r="M80" s="71"/>
    </row>
    <row r="81" spans="4:13" ht="15.75" x14ac:dyDescent="0.25">
      <c r="D81" s="1"/>
      <c r="E81" s="31" t="s">
        <v>141</v>
      </c>
      <c r="F81" s="11" t="s">
        <v>28</v>
      </c>
      <c r="G81" s="11" t="s">
        <v>22</v>
      </c>
      <c r="H81" s="11" t="s">
        <v>24</v>
      </c>
      <c r="I81" s="11" t="s">
        <v>3</v>
      </c>
      <c r="J81" s="11" t="s">
        <v>25</v>
      </c>
      <c r="K81" s="11" t="s">
        <v>26</v>
      </c>
      <c r="L81" s="11" t="s">
        <v>4</v>
      </c>
      <c r="M81" s="11" t="s">
        <v>32</v>
      </c>
    </row>
    <row r="82" spans="4:13" x14ac:dyDescent="0.25">
      <c r="D82" s="1"/>
      <c r="E82" s="1" t="s">
        <v>235</v>
      </c>
      <c r="F82" s="1"/>
      <c r="G82" s="15">
        <v>80</v>
      </c>
      <c r="H82" s="1">
        <v>0.8</v>
      </c>
      <c r="I82" s="1">
        <v>2.4</v>
      </c>
      <c r="J82" s="1">
        <v>5.8</v>
      </c>
      <c r="K82" s="1">
        <v>49.5</v>
      </c>
      <c r="L82" s="1">
        <v>1.63</v>
      </c>
      <c r="M82" s="1" t="s">
        <v>236</v>
      </c>
    </row>
    <row r="83" spans="4:13" x14ac:dyDescent="0.25">
      <c r="D83" s="1"/>
      <c r="E83" s="1" t="s">
        <v>56</v>
      </c>
      <c r="F83" s="1" t="s">
        <v>57</v>
      </c>
      <c r="G83" s="16">
        <v>100</v>
      </c>
      <c r="H83" s="1">
        <v>3.7</v>
      </c>
      <c r="I83" s="1">
        <v>2.9</v>
      </c>
      <c r="J83" s="1">
        <v>30.2</v>
      </c>
      <c r="K83" s="1">
        <v>163.6</v>
      </c>
      <c r="L83" s="1">
        <v>1.82</v>
      </c>
      <c r="M83" s="1" t="s">
        <v>58</v>
      </c>
    </row>
    <row r="84" spans="4:13" x14ac:dyDescent="0.25">
      <c r="D84" s="1"/>
      <c r="E84" s="1" t="s">
        <v>11</v>
      </c>
      <c r="F84" s="1" t="s">
        <v>50</v>
      </c>
      <c r="G84" s="44">
        <v>30</v>
      </c>
      <c r="H84" s="1">
        <v>2.64</v>
      </c>
      <c r="I84" s="1">
        <v>0.48</v>
      </c>
      <c r="J84" s="1">
        <v>16.440000000000001</v>
      </c>
      <c r="K84" s="1">
        <v>80.8</v>
      </c>
      <c r="L84" s="1">
        <v>1.02</v>
      </c>
      <c r="M84" s="1"/>
    </row>
    <row r="85" spans="4:13" ht="18.75" x14ac:dyDescent="0.3">
      <c r="D85" s="1"/>
      <c r="E85" s="1" t="s">
        <v>59</v>
      </c>
      <c r="F85" s="1" t="s">
        <v>60</v>
      </c>
      <c r="G85" s="17" t="s">
        <v>61</v>
      </c>
      <c r="H85" s="1">
        <v>5.08</v>
      </c>
      <c r="I85" s="1">
        <v>4.5999999999999996</v>
      </c>
      <c r="J85" s="1">
        <v>0.28000000000000003</v>
      </c>
      <c r="K85" s="1">
        <v>62.8</v>
      </c>
      <c r="L85" s="1">
        <v>3.45</v>
      </c>
      <c r="M85" s="32"/>
    </row>
    <row r="86" spans="4:13" ht="18.75" x14ac:dyDescent="0.3">
      <c r="D86" s="1"/>
      <c r="E86" s="1" t="s">
        <v>62</v>
      </c>
      <c r="F86" s="1" t="s">
        <v>114</v>
      </c>
      <c r="G86" s="16">
        <v>180</v>
      </c>
      <c r="H86" s="1">
        <v>8.4</v>
      </c>
      <c r="I86" s="1">
        <v>7.5</v>
      </c>
      <c r="J86" s="1">
        <v>14.1</v>
      </c>
      <c r="K86" s="1">
        <v>156</v>
      </c>
      <c r="L86" s="1">
        <v>4.8099999999999996</v>
      </c>
      <c r="M86" s="32"/>
    </row>
    <row r="87" spans="4:13" ht="18.75" x14ac:dyDescent="0.3">
      <c r="D87" s="1"/>
      <c r="E87" s="35" t="s">
        <v>149</v>
      </c>
      <c r="F87" s="32"/>
      <c r="G87" s="32"/>
      <c r="H87" s="34">
        <f>SUM(H82:H86)</f>
        <v>20.62</v>
      </c>
      <c r="I87" s="34">
        <f>SUM(I82:I86)</f>
        <v>17.88</v>
      </c>
      <c r="J87" s="34">
        <f>SUM(J82:J86)</f>
        <v>66.819999999999993</v>
      </c>
      <c r="K87" s="34">
        <f>SUM(K82:K86)</f>
        <v>512.70000000000005</v>
      </c>
      <c r="L87" s="34">
        <f>SUM(L82:L86)</f>
        <v>12.73</v>
      </c>
      <c r="M87" s="32"/>
    </row>
    <row r="88" spans="4:13" ht="18.75" x14ac:dyDescent="0.3">
      <c r="D88" s="1"/>
      <c r="E88" s="31" t="s">
        <v>144</v>
      </c>
      <c r="F88" s="32"/>
      <c r="G88" s="32"/>
      <c r="H88" s="34"/>
      <c r="I88" s="34"/>
      <c r="J88" s="34"/>
      <c r="K88" s="34"/>
      <c r="L88" s="34"/>
      <c r="M88" s="32"/>
    </row>
    <row r="89" spans="4:13" ht="18.75" x14ac:dyDescent="0.3">
      <c r="D89" s="1"/>
      <c r="E89" s="35" t="s">
        <v>171</v>
      </c>
      <c r="F89" s="32"/>
      <c r="G89" s="34">
        <v>200</v>
      </c>
      <c r="H89" s="34">
        <v>4.4000000000000004</v>
      </c>
      <c r="I89" s="34">
        <v>4.4000000000000004</v>
      </c>
      <c r="J89" s="34">
        <v>15.4</v>
      </c>
      <c r="K89" s="34">
        <v>129.4</v>
      </c>
      <c r="L89" s="34">
        <v>1.32</v>
      </c>
      <c r="M89" s="35" t="s">
        <v>172</v>
      </c>
    </row>
    <row r="90" spans="4:13" x14ac:dyDescent="0.25">
      <c r="D90" s="1"/>
      <c r="E90" s="1" t="s">
        <v>252</v>
      </c>
      <c r="F90" s="1"/>
      <c r="G90" s="44">
        <v>80</v>
      </c>
      <c r="H90" s="1">
        <v>2.81</v>
      </c>
      <c r="I90" s="1">
        <v>4.0199999999999996</v>
      </c>
      <c r="J90" s="1">
        <v>16.3</v>
      </c>
      <c r="K90" s="1">
        <v>112.63</v>
      </c>
      <c r="L90" s="1">
        <v>1.4</v>
      </c>
      <c r="M90" s="1"/>
    </row>
    <row r="91" spans="4:13" ht="15.75" x14ac:dyDescent="0.25">
      <c r="D91" s="1"/>
      <c r="E91" s="35" t="s">
        <v>166</v>
      </c>
      <c r="F91" s="34"/>
      <c r="G91" s="34">
        <v>150</v>
      </c>
      <c r="H91" s="34">
        <v>9.89</v>
      </c>
      <c r="I91" s="34">
        <v>7.57</v>
      </c>
      <c r="J91" s="34">
        <v>31.45</v>
      </c>
      <c r="K91" s="34">
        <v>233.51</v>
      </c>
      <c r="L91" s="34">
        <v>6.08</v>
      </c>
      <c r="M91" s="34" t="s">
        <v>181</v>
      </c>
    </row>
    <row r="92" spans="4:13" x14ac:dyDescent="0.25">
      <c r="D92" s="1"/>
      <c r="E92" s="1" t="s">
        <v>11</v>
      </c>
      <c r="F92" s="1" t="s">
        <v>50</v>
      </c>
      <c r="G92" s="44">
        <v>30</v>
      </c>
      <c r="H92" s="1">
        <v>2.64</v>
      </c>
      <c r="I92" s="1">
        <v>0.48</v>
      </c>
      <c r="J92" s="1">
        <v>16.440000000000001</v>
      </c>
      <c r="K92" s="1">
        <v>80.8</v>
      </c>
      <c r="L92" s="1">
        <v>1.02</v>
      </c>
      <c r="M92" s="1"/>
    </row>
    <row r="93" spans="4:13" x14ac:dyDescent="0.25">
      <c r="D93" s="1"/>
      <c r="E93" s="1" t="s">
        <v>106</v>
      </c>
      <c r="F93" s="1"/>
      <c r="G93" s="44">
        <v>180</v>
      </c>
      <c r="H93" s="1">
        <v>0.45</v>
      </c>
      <c r="I93" s="1">
        <v>0.2</v>
      </c>
      <c r="J93" s="1">
        <v>7</v>
      </c>
      <c r="K93" s="1">
        <v>24.02</v>
      </c>
      <c r="L93" s="1">
        <v>1.46</v>
      </c>
      <c r="M93" s="1" t="s">
        <v>170</v>
      </c>
    </row>
    <row r="94" spans="4:13" x14ac:dyDescent="0.25">
      <c r="D94" s="1"/>
      <c r="E94" s="9" t="s">
        <v>12</v>
      </c>
      <c r="F94" s="9"/>
      <c r="G94" s="10">
        <v>80</v>
      </c>
      <c r="H94" s="1">
        <v>1.1000000000000001</v>
      </c>
      <c r="I94" s="1">
        <v>0.2</v>
      </c>
      <c r="J94" s="1">
        <v>16.399999999999999</v>
      </c>
      <c r="K94" s="1">
        <v>71.3</v>
      </c>
      <c r="L94" s="1">
        <v>3.08</v>
      </c>
      <c r="M94" s="1"/>
    </row>
    <row r="95" spans="4:13" x14ac:dyDescent="0.25">
      <c r="D95" s="1"/>
      <c r="E95" s="1" t="s">
        <v>9</v>
      </c>
      <c r="F95" s="1"/>
      <c r="G95" s="1"/>
      <c r="H95" s="1">
        <f>SUM(H89:H94)</f>
        <v>21.290000000000003</v>
      </c>
      <c r="I95" s="1">
        <f>SUM(I89:I94)</f>
        <v>16.869999999999997</v>
      </c>
      <c r="J95" s="1">
        <f>SUM(J89:J94)</f>
        <v>102.99000000000001</v>
      </c>
      <c r="K95" s="1">
        <f>SUM(K89:K94)</f>
        <v>651.65999999999985</v>
      </c>
      <c r="L95" s="1">
        <f>SUM(L89:L94)</f>
        <v>14.360000000000001</v>
      </c>
      <c r="M95" s="1"/>
    </row>
    <row r="96" spans="4:13" ht="15.75" x14ac:dyDescent="0.25">
      <c r="D96" s="1"/>
      <c r="E96" s="31" t="s">
        <v>150</v>
      </c>
      <c r="F96" s="1"/>
      <c r="G96" s="1"/>
      <c r="H96" s="1"/>
      <c r="I96" s="1"/>
      <c r="J96" s="1"/>
      <c r="K96" s="1"/>
      <c r="L96" s="1"/>
      <c r="M96" s="1"/>
    </row>
    <row r="97" spans="4:14" x14ac:dyDescent="0.25">
      <c r="D97" s="1"/>
      <c r="E97" s="1" t="s">
        <v>173</v>
      </c>
      <c r="F97" s="1" t="s">
        <v>34</v>
      </c>
      <c r="G97" s="10" t="s">
        <v>174</v>
      </c>
      <c r="H97" s="1">
        <v>17.34</v>
      </c>
      <c r="I97" s="1">
        <v>15.27</v>
      </c>
      <c r="J97" s="1">
        <v>15.69</v>
      </c>
      <c r="K97" s="1">
        <v>270.48</v>
      </c>
      <c r="L97" s="1">
        <v>12.02</v>
      </c>
      <c r="M97" s="1" t="s">
        <v>175</v>
      </c>
    </row>
    <row r="98" spans="4:14" x14ac:dyDescent="0.25">
      <c r="D98" s="1"/>
      <c r="E98" s="30" t="s">
        <v>80</v>
      </c>
      <c r="F98" s="11"/>
      <c r="G98" s="42">
        <v>180</v>
      </c>
      <c r="H98" s="30">
        <v>4.5999999999999999E-2</v>
      </c>
      <c r="I98" s="11"/>
      <c r="J98" s="30">
        <v>5.24</v>
      </c>
      <c r="K98" s="30">
        <v>20.78</v>
      </c>
      <c r="L98" s="30">
        <v>0.22</v>
      </c>
      <c r="M98" s="1"/>
    </row>
    <row r="99" spans="4:14" x14ac:dyDescent="0.25">
      <c r="D99" s="1"/>
      <c r="E99" s="9" t="s">
        <v>8</v>
      </c>
      <c r="F99" s="11"/>
      <c r="G99" s="42">
        <v>80</v>
      </c>
      <c r="H99" s="30">
        <v>0.7</v>
      </c>
      <c r="I99" s="30"/>
      <c r="J99" s="30">
        <v>6.2</v>
      </c>
      <c r="K99" s="30">
        <v>26</v>
      </c>
      <c r="L99" s="30">
        <v>0.9</v>
      </c>
      <c r="M99" s="1"/>
    </row>
    <row r="100" spans="4:14" x14ac:dyDescent="0.25">
      <c r="D100" s="1"/>
      <c r="E100" s="1" t="s">
        <v>149</v>
      </c>
      <c r="F100" s="1"/>
      <c r="G100" s="10"/>
      <c r="H100" s="1">
        <f>SUM(H97:H99)</f>
        <v>18.085999999999999</v>
      </c>
      <c r="I100" s="1">
        <f>SUM(I97:I99)</f>
        <v>15.27</v>
      </c>
      <c r="J100" s="1">
        <f>SUM(J97:J99)</f>
        <v>27.13</v>
      </c>
      <c r="K100" s="1">
        <f>SUM(K97:K99)</f>
        <v>317.26</v>
      </c>
      <c r="L100" s="1">
        <f>SUM(L97:L99)</f>
        <v>13.14</v>
      </c>
      <c r="M100" s="1"/>
    </row>
    <row r="101" spans="4:14" x14ac:dyDescent="0.25">
      <c r="D101" s="1"/>
      <c r="E101" s="11" t="s">
        <v>176</v>
      </c>
      <c r="F101" s="11"/>
      <c r="G101" s="11"/>
      <c r="H101" s="11">
        <f>H100+H95+H87</f>
        <v>59.996000000000009</v>
      </c>
      <c r="I101" s="11">
        <f>I100+I95+I87</f>
        <v>50.019999999999996</v>
      </c>
      <c r="J101" s="11">
        <f>J100+J95+J87</f>
        <v>196.94</v>
      </c>
      <c r="K101" s="11">
        <f>K100+K95+K87</f>
        <v>1481.62</v>
      </c>
      <c r="L101" s="11">
        <f>L100+L95+L87</f>
        <v>40.230000000000004</v>
      </c>
      <c r="M101" s="1"/>
    </row>
    <row r="102" spans="4:14" ht="18.75" x14ac:dyDescent="0.3">
      <c r="D102" s="1"/>
      <c r="E102" s="78" t="s">
        <v>15</v>
      </c>
      <c r="F102" s="79"/>
      <c r="G102" s="79"/>
      <c r="H102" s="79"/>
      <c r="I102" s="79"/>
      <c r="J102" s="79"/>
      <c r="K102" s="79"/>
      <c r="L102" s="79"/>
      <c r="M102" s="79"/>
    </row>
    <row r="103" spans="4:14" ht="15.75" x14ac:dyDescent="0.25">
      <c r="D103" s="1"/>
      <c r="E103" s="31" t="s">
        <v>141</v>
      </c>
      <c r="F103" s="11" t="s">
        <v>28</v>
      </c>
      <c r="G103" s="11" t="s">
        <v>22</v>
      </c>
      <c r="H103" s="11" t="s">
        <v>24</v>
      </c>
      <c r="I103" s="11" t="s">
        <v>3</v>
      </c>
      <c r="J103" s="11" t="s">
        <v>25</v>
      </c>
      <c r="K103" s="11" t="s">
        <v>26</v>
      </c>
      <c r="L103" s="11" t="s">
        <v>4</v>
      </c>
      <c r="M103" s="11" t="s">
        <v>32</v>
      </c>
    </row>
    <row r="104" spans="4:14" ht="15.75" x14ac:dyDescent="0.25">
      <c r="D104" s="1"/>
      <c r="E104" s="48" t="s">
        <v>177</v>
      </c>
      <c r="F104" s="47" t="s">
        <v>57</v>
      </c>
      <c r="G104" s="47">
        <v>180</v>
      </c>
      <c r="H104" s="49">
        <v>8.68</v>
      </c>
      <c r="I104" s="49">
        <v>14.28</v>
      </c>
      <c r="J104" s="49">
        <v>41.02</v>
      </c>
      <c r="K104" s="49">
        <v>342.96</v>
      </c>
      <c r="L104" s="49">
        <v>4.53</v>
      </c>
      <c r="M104" s="47" t="s">
        <v>178</v>
      </c>
    </row>
    <row r="105" spans="4:14" ht="15.75" x14ac:dyDescent="0.25">
      <c r="D105" s="1"/>
      <c r="E105" s="1" t="s">
        <v>11</v>
      </c>
      <c r="F105" s="1" t="s">
        <v>50</v>
      </c>
      <c r="G105" s="44">
        <v>30</v>
      </c>
      <c r="H105" s="1">
        <v>2.64</v>
      </c>
      <c r="I105" s="1">
        <v>0.48</v>
      </c>
      <c r="J105" s="1">
        <v>16.440000000000001</v>
      </c>
      <c r="K105" s="1">
        <v>80.8</v>
      </c>
      <c r="L105" s="1">
        <v>1.02</v>
      </c>
      <c r="M105" s="47"/>
    </row>
    <row r="106" spans="4:14" ht="15.75" x14ac:dyDescent="0.25">
      <c r="D106" s="1"/>
      <c r="E106" s="48" t="s">
        <v>239</v>
      </c>
      <c r="F106" s="47"/>
      <c r="G106" s="47">
        <v>80</v>
      </c>
      <c r="H106" s="49">
        <v>1.6</v>
      </c>
      <c r="I106" s="49">
        <v>4.9000000000000004</v>
      </c>
      <c r="J106" s="49">
        <v>12</v>
      </c>
      <c r="K106" s="49">
        <v>109.7</v>
      </c>
      <c r="L106" s="49">
        <v>2.12</v>
      </c>
      <c r="M106" s="47" t="s">
        <v>238</v>
      </c>
    </row>
    <row r="107" spans="4:14" ht="18.75" x14ac:dyDescent="0.3">
      <c r="D107" s="1"/>
      <c r="E107" s="9" t="s">
        <v>8</v>
      </c>
      <c r="F107" s="11"/>
      <c r="G107" s="42">
        <v>80</v>
      </c>
      <c r="H107" s="30">
        <v>0.7</v>
      </c>
      <c r="I107" s="30"/>
      <c r="J107" s="30">
        <v>8.9</v>
      </c>
      <c r="K107" s="30">
        <v>39.299999999999997</v>
      </c>
      <c r="L107" s="30">
        <v>1.2</v>
      </c>
      <c r="M107" s="46"/>
    </row>
    <row r="108" spans="4:14" ht="18.75" x14ac:dyDescent="0.3">
      <c r="D108" s="1"/>
      <c r="E108" s="9" t="s">
        <v>149</v>
      </c>
      <c r="F108" s="11"/>
      <c r="G108" s="42"/>
      <c r="H108" s="50">
        <f>SUM(H104:H107)</f>
        <v>13.62</v>
      </c>
      <c r="I108" s="50">
        <f>SUM(I104:I107)</f>
        <v>19.66</v>
      </c>
      <c r="J108" s="50">
        <f>SUM(J104:J107)</f>
        <v>78.360000000000014</v>
      </c>
      <c r="K108" s="50">
        <f>SUM(K104:K107)</f>
        <v>572.76</v>
      </c>
      <c r="L108" s="50">
        <f>SUM(L104:L107)</f>
        <v>8.870000000000001</v>
      </c>
      <c r="M108" s="46"/>
    </row>
    <row r="109" spans="4:14" ht="18.75" x14ac:dyDescent="0.3">
      <c r="D109" s="1"/>
      <c r="E109" s="31" t="s">
        <v>144</v>
      </c>
      <c r="F109" s="11"/>
      <c r="G109" s="42"/>
      <c r="H109" s="30"/>
      <c r="I109" s="30"/>
      <c r="J109" s="30"/>
      <c r="K109" s="30"/>
      <c r="L109" s="30"/>
      <c r="M109" s="46"/>
    </row>
    <row r="110" spans="4:14" ht="15.75" x14ac:dyDescent="0.25">
      <c r="D110" s="1"/>
      <c r="E110" s="9" t="s">
        <v>179</v>
      </c>
      <c r="F110" s="30" t="s">
        <v>50</v>
      </c>
      <c r="G110" s="42">
        <v>200</v>
      </c>
      <c r="H110" s="30">
        <v>3.44</v>
      </c>
      <c r="I110" s="30">
        <v>4.12</v>
      </c>
      <c r="J110" s="30">
        <v>25.06</v>
      </c>
      <c r="K110" s="30">
        <v>142.01</v>
      </c>
      <c r="L110" s="30">
        <v>2.48</v>
      </c>
      <c r="M110" s="47" t="s">
        <v>180</v>
      </c>
    </row>
    <row r="111" spans="4:14" ht="18.75" x14ac:dyDescent="0.3">
      <c r="D111" s="1"/>
      <c r="E111" s="34" t="s">
        <v>167</v>
      </c>
      <c r="F111" s="32"/>
      <c r="G111" s="34">
        <v>150</v>
      </c>
      <c r="H111" s="34">
        <v>13.2</v>
      </c>
      <c r="I111" s="34">
        <v>28.2</v>
      </c>
      <c r="J111" s="34">
        <v>19</v>
      </c>
      <c r="K111" s="34">
        <v>383</v>
      </c>
      <c r="L111" s="34">
        <v>6.87</v>
      </c>
      <c r="M111" s="34" t="s">
        <v>169</v>
      </c>
      <c r="N111" t="s">
        <v>168</v>
      </c>
    </row>
    <row r="112" spans="4:14" ht="15.75" x14ac:dyDescent="0.25">
      <c r="D112" s="1"/>
      <c r="E112" s="9" t="s">
        <v>184</v>
      </c>
      <c r="F112" s="30"/>
      <c r="G112" s="42">
        <v>80</v>
      </c>
      <c r="H112" s="30">
        <v>1.18</v>
      </c>
      <c r="I112" s="30">
        <v>9.3800000000000008</v>
      </c>
      <c r="J112" s="30">
        <v>5.9</v>
      </c>
      <c r="K112" s="30">
        <v>113.93</v>
      </c>
      <c r="L112" s="30">
        <v>1.4</v>
      </c>
      <c r="M112" s="47" t="s">
        <v>185</v>
      </c>
    </row>
    <row r="113" spans="4:13" ht="18.75" x14ac:dyDescent="0.3">
      <c r="D113" s="1"/>
      <c r="E113" s="1" t="s">
        <v>11</v>
      </c>
      <c r="F113" s="1" t="s">
        <v>50</v>
      </c>
      <c r="G113" s="44">
        <v>30</v>
      </c>
      <c r="H113" s="1">
        <v>2.64</v>
      </c>
      <c r="I113" s="1">
        <v>0.48</v>
      </c>
      <c r="J113" s="1">
        <v>16.440000000000001</v>
      </c>
      <c r="K113" s="1">
        <v>80.8</v>
      </c>
      <c r="L113" s="1">
        <v>1.02</v>
      </c>
      <c r="M113" s="46"/>
    </row>
    <row r="114" spans="4:13" x14ac:dyDescent="0.25">
      <c r="D114" s="1"/>
      <c r="E114" s="9" t="s">
        <v>37</v>
      </c>
      <c r="F114" s="9"/>
      <c r="G114" s="10">
        <v>200</v>
      </c>
      <c r="H114" s="1">
        <v>0.3</v>
      </c>
      <c r="I114" s="1">
        <v>0.9</v>
      </c>
      <c r="J114" s="1">
        <v>24.9</v>
      </c>
      <c r="K114" s="1">
        <v>107.7</v>
      </c>
      <c r="L114" s="1">
        <v>0.72</v>
      </c>
      <c r="M114" s="1" t="s">
        <v>38</v>
      </c>
    </row>
    <row r="115" spans="4:13" ht="18.75" x14ac:dyDescent="0.3">
      <c r="D115" s="1"/>
      <c r="E115" s="48" t="s">
        <v>149</v>
      </c>
      <c r="F115" s="46"/>
      <c r="G115" s="46"/>
      <c r="H115" s="47">
        <f>SUM(H110:H114)</f>
        <v>20.76</v>
      </c>
      <c r="I115" s="47">
        <f>SUM(I110:I114)</f>
        <v>43.08</v>
      </c>
      <c r="J115" s="47">
        <f>SUM(J110:J114)</f>
        <v>91.300000000000011</v>
      </c>
      <c r="K115" s="47">
        <f>SUM(K110:K114)</f>
        <v>827.44</v>
      </c>
      <c r="L115" s="47">
        <f>SUM(L110:L114)</f>
        <v>12.49</v>
      </c>
      <c r="M115" s="46"/>
    </row>
    <row r="116" spans="4:13" ht="18.75" x14ac:dyDescent="0.3">
      <c r="D116" s="1"/>
      <c r="E116" s="31" t="s">
        <v>150</v>
      </c>
      <c r="F116" s="46"/>
      <c r="G116" s="46"/>
      <c r="H116" s="46"/>
      <c r="I116" s="46"/>
      <c r="J116" s="46"/>
      <c r="K116" s="46"/>
      <c r="L116" s="46"/>
      <c r="M116" s="46"/>
    </row>
    <row r="117" spans="4:13" ht="26.25" customHeight="1" x14ac:dyDescent="0.25">
      <c r="D117" s="1"/>
      <c r="E117" s="8" t="s">
        <v>66</v>
      </c>
      <c r="F117" s="1" t="s">
        <v>65</v>
      </c>
      <c r="G117" s="16" t="s">
        <v>67</v>
      </c>
      <c r="H117" s="1">
        <v>25.53</v>
      </c>
      <c r="I117" s="1">
        <v>19.350000000000001</v>
      </c>
      <c r="J117" s="1">
        <v>28.94</v>
      </c>
      <c r="K117" s="1">
        <v>396.1</v>
      </c>
      <c r="L117" s="1">
        <v>7.38</v>
      </c>
      <c r="M117" s="1" t="s">
        <v>68</v>
      </c>
    </row>
    <row r="118" spans="4:13" x14ac:dyDescent="0.25">
      <c r="D118" s="1"/>
      <c r="E118" s="1" t="s">
        <v>63</v>
      </c>
      <c r="F118" s="1" t="s">
        <v>34</v>
      </c>
      <c r="G118" s="16">
        <v>180</v>
      </c>
      <c r="H118" s="1">
        <v>8.4</v>
      </c>
      <c r="I118" s="1">
        <v>7.5</v>
      </c>
      <c r="J118" s="1">
        <v>24.8</v>
      </c>
      <c r="K118" s="1">
        <v>193.9</v>
      </c>
      <c r="L118" s="1">
        <v>5.27</v>
      </c>
      <c r="M118" s="1" t="s">
        <v>64</v>
      </c>
    </row>
    <row r="119" spans="4:13" x14ac:dyDescent="0.25">
      <c r="D119" s="1"/>
      <c r="E119" s="1" t="s">
        <v>12</v>
      </c>
      <c r="F119" s="1"/>
      <c r="G119" s="10">
        <v>80</v>
      </c>
      <c r="H119" s="1">
        <v>1.1000000000000001</v>
      </c>
      <c r="I119" s="1">
        <v>0.2</v>
      </c>
      <c r="J119" s="1">
        <v>16.399999999999999</v>
      </c>
      <c r="K119" s="1">
        <v>71.3</v>
      </c>
      <c r="L119" s="1">
        <v>3.2</v>
      </c>
      <c r="M119" s="1"/>
    </row>
    <row r="120" spans="4:13" x14ac:dyDescent="0.25">
      <c r="D120" s="1"/>
      <c r="E120" s="1" t="s">
        <v>9</v>
      </c>
      <c r="F120" s="1"/>
      <c r="G120" s="16"/>
      <c r="H120" s="1">
        <f>SUM(H117:H119)</f>
        <v>35.03</v>
      </c>
      <c r="I120" s="1">
        <f>SUM(I117:I118)</f>
        <v>26.85</v>
      </c>
      <c r="J120" s="1">
        <f>SUM(J117:J119)</f>
        <v>70.14</v>
      </c>
      <c r="K120" s="1">
        <f>SUM(K117:K119)</f>
        <v>661.3</v>
      </c>
      <c r="L120" s="1">
        <f>SUM(L117:L119)</f>
        <v>15.849999999999998</v>
      </c>
      <c r="M120" s="1"/>
    </row>
    <row r="121" spans="4:13" x14ac:dyDescent="0.25">
      <c r="D121" s="1"/>
      <c r="E121" s="11" t="s">
        <v>186</v>
      </c>
      <c r="F121" s="11"/>
      <c r="G121" s="11"/>
      <c r="H121" s="11">
        <f>H120+H115+H108</f>
        <v>69.410000000000011</v>
      </c>
      <c r="I121" s="11">
        <f>I120+I115+I108</f>
        <v>89.59</v>
      </c>
      <c r="J121" s="11">
        <f>J120+J115+J108</f>
        <v>239.8</v>
      </c>
      <c r="K121" s="11">
        <f>K120+K115+K108</f>
        <v>2061.5</v>
      </c>
      <c r="L121" s="11">
        <f>L120+L115+L108</f>
        <v>37.209999999999994</v>
      </c>
      <c r="M121" s="1"/>
    </row>
    <row r="122" spans="4:13" ht="18.75" x14ac:dyDescent="0.3">
      <c r="D122" s="1"/>
      <c r="E122" s="26" t="s">
        <v>121</v>
      </c>
      <c r="F122" s="26"/>
      <c r="G122" s="26"/>
      <c r="H122" s="26">
        <f>H34+H57+H79+H101+H121</f>
        <v>282.84200000000004</v>
      </c>
      <c r="I122" s="26">
        <f>I34+I57+I79+I101+I121</f>
        <v>284.82000000000005</v>
      </c>
      <c r="J122" s="26">
        <f>J34+J57+J79+J101+J121</f>
        <v>997.7</v>
      </c>
      <c r="K122" s="26">
        <f>K34+K57+K79+K101+K121</f>
        <v>7785.8</v>
      </c>
      <c r="L122" s="26">
        <f>L34+L57+L79+L101+L121</f>
        <v>192.44</v>
      </c>
      <c r="M122" s="26">
        <f>L122/5</f>
        <v>38.488</v>
      </c>
    </row>
    <row r="123" spans="4:13" ht="18.75" x14ac:dyDescent="0.3">
      <c r="D123" s="1"/>
      <c r="E123" s="84" t="s">
        <v>16</v>
      </c>
      <c r="F123" s="85"/>
      <c r="G123" s="85"/>
      <c r="H123" s="85"/>
      <c r="I123" s="85"/>
      <c r="J123" s="85"/>
      <c r="K123" s="85"/>
      <c r="L123" s="85"/>
      <c r="M123" s="86"/>
    </row>
    <row r="124" spans="4:13" ht="18.75" x14ac:dyDescent="0.3">
      <c r="D124" s="1"/>
      <c r="E124" s="70" t="s">
        <v>2</v>
      </c>
      <c r="F124" s="71"/>
      <c r="G124" s="71"/>
      <c r="H124" s="71"/>
      <c r="I124" s="71"/>
      <c r="J124" s="71"/>
      <c r="K124" s="71"/>
      <c r="L124" s="71"/>
      <c r="M124" s="71"/>
    </row>
    <row r="125" spans="4:13" x14ac:dyDescent="0.25">
      <c r="D125" s="1"/>
      <c r="E125" s="11" t="s">
        <v>29</v>
      </c>
      <c r="F125" s="11" t="s">
        <v>28</v>
      </c>
      <c r="G125" s="11" t="s">
        <v>22</v>
      </c>
      <c r="H125" s="11" t="s">
        <v>24</v>
      </c>
      <c r="I125" s="11" t="s">
        <v>3</v>
      </c>
      <c r="J125" s="11" t="s">
        <v>25</v>
      </c>
      <c r="K125" s="11" t="s">
        <v>26</v>
      </c>
      <c r="L125" s="11" t="s">
        <v>4</v>
      </c>
      <c r="M125" s="11" t="s">
        <v>32</v>
      </c>
    </row>
    <row r="126" spans="4:13" ht="15.75" x14ac:dyDescent="0.25">
      <c r="D126" s="1"/>
      <c r="E126" s="31" t="s">
        <v>141</v>
      </c>
      <c r="F126" s="11"/>
      <c r="G126" s="11"/>
      <c r="H126" s="11"/>
      <c r="I126" s="11"/>
      <c r="J126" s="11"/>
      <c r="K126" s="11"/>
      <c r="L126" s="11"/>
      <c r="M126" s="11"/>
    </row>
    <row r="127" spans="4:13" x14ac:dyDescent="0.25">
      <c r="D127" s="1"/>
      <c r="E127" s="1" t="s">
        <v>240</v>
      </c>
      <c r="F127" s="1"/>
      <c r="G127" s="15">
        <v>80</v>
      </c>
      <c r="H127" s="1">
        <v>0.8</v>
      </c>
      <c r="I127" s="1">
        <v>2.4</v>
      </c>
      <c r="J127" s="1">
        <v>5.8</v>
      </c>
      <c r="K127" s="1">
        <v>49.5</v>
      </c>
      <c r="L127" s="1">
        <v>1.63</v>
      </c>
      <c r="M127" s="1" t="s">
        <v>236</v>
      </c>
    </row>
    <row r="128" spans="4:13" ht="15.75" x14ac:dyDescent="0.25">
      <c r="D128" s="1"/>
      <c r="E128" s="35" t="s">
        <v>182</v>
      </c>
      <c r="F128" s="34" t="s">
        <v>31</v>
      </c>
      <c r="G128" s="34">
        <v>150</v>
      </c>
      <c r="H128" s="34">
        <v>12.43</v>
      </c>
      <c r="I128" s="34">
        <v>11.57</v>
      </c>
      <c r="J128" s="34">
        <v>32.25</v>
      </c>
      <c r="K128" s="34">
        <v>299.93</v>
      </c>
      <c r="L128" s="34">
        <v>6.08</v>
      </c>
      <c r="M128" s="34" t="s">
        <v>183</v>
      </c>
    </row>
    <row r="129" spans="4:13" ht="18.75" x14ac:dyDescent="0.3">
      <c r="D129" s="1"/>
      <c r="E129" s="9" t="s">
        <v>35</v>
      </c>
      <c r="F129" s="9" t="s">
        <v>34</v>
      </c>
      <c r="G129" s="43">
        <v>15</v>
      </c>
      <c r="H129" s="1">
        <v>4.5999999999999996</v>
      </c>
      <c r="I129" s="1">
        <v>5.8</v>
      </c>
      <c r="J129" s="1">
        <v>0</v>
      </c>
      <c r="K129" s="1">
        <v>72</v>
      </c>
      <c r="L129" s="1">
        <v>3.57</v>
      </c>
      <c r="M129" s="32"/>
    </row>
    <row r="130" spans="4:13" x14ac:dyDescent="0.25">
      <c r="D130" s="1"/>
      <c r="E130" s="30" t="s">
        <v>80</v>
      </c>
      <c r="F130" s="11"/>
      <c r="G130" s="42">
        <v>180</v>
      </c>
      <c r="H130" s="30">
        <v>4.5999999999999999E-2</v>
      </c>
      <c r="I130" s="11"/>
      <c r="J130" s="30">
        <v>5.24</v>
      </c>
      <c r="K130" s="30">
        <v>20.78</v>
      </c>
      <c r="L130" s="30">
        <v>0.22</v>
      </c>
      <c r="M130" s="11"/>
    </row>
    <row r="131" spans="4:13" x14ac:dyDescent="0.25">
      <c r="D131" s="1"/>
      <c r="E131" s="30" t="s">
        <v>149</v>
      </c>
      <c r="F131" s="11"/>
      <c r="G131" s="42"/>
      <c r="H131" s="30">
        <f>SUM(H127:H130)</f>
        <v>17.875999999999998</v>
      </c>
      <c r="I131" s="30">
        <f>SUM(I127:I130)</f>
        <v>19.77</v>
      </c>
      <c r="J131" s="30">
        <f>SUM(J127:J130)</f>
        <v>43.29</v>
      </c>
      <c r="K131" s="30">
        <f>SUM(K127:K130)</f>
        <v>442.21000000000004</v>
      </c>
      <c r="L131" s="30">
        <f>SUM(L127:L130)</f>
        <v>11.5</v>
      </c>
      <c r="M131" s="11"/>
    </row>
    <row r="132" spans="4:13" ht="15.75" x14ac:dyDescent="0.25">
      <c r="D132" s="1"/>
      <c r="E132" s="31" t="s">
        <v>144</v>
      </c>
      <c r="F132" s="11"/>
      <c r="G132" s="42"/>
      <c r="H132" s="30"/>
      <c r="I132" s="11"/>
      <c r="J132" s="30"/>
      <c r="K132" s="30"/>
      <c r="L132" s="30"/>
      <c r="M132" s="11"/>
    </row>
    <row r="133" spans="4:13" s="51" customFormat="1" x14ac:dyDescent="0.25">
      <c r="D133" s="30"/>
      <c r="E133" s="30" t="s">
        <v>187</v>
      </c>
      <c r="F133" s="30" t="s">
        <v>34</v>
      </c>
      <c r="G133" s="42">
        <v>200</v>
      </c>
      <c r="H133" s="30">
        <v>2.42</v>
      </c>
      <c r="I133" s="30"/>
      <c r="J133" s="30">
        <v>14.52</v>
      </c>
      <c r="K133" s="30">
        <v>130.82</v>
      </c>
      <c r="L133" s="30">
        <v>2.2999999999999998</v>
      </c>
      <c r="M133" s="30" t="s">
        <v>188</v>
      </c>
    </row>
    <row r="134" spans="4:13" x14ac:dyDescent="0.25">
      <c r="D134" s="1"/>
      <c r="E134" s="1" t="s">
        <v>109</v>
      </c>
      <c r="F134" s="1"/>
      <c r="G134" s="44">
        <v>80</v>
      </c>
      <c r="H134" s="1">
        <v>1.44</v>
      </c>
      <c r="I134" s="1">
        <v>4.95</v>
      </c>
      <c r="J134" s="1">
        <v>11.02</v>
      </c>
      <c r="K134" s="1">
        <v>93.35</v>
      </c>
      <c r="L134" s="1">
        <v>0.98</v>
      </c>
      <c r="M134" s="1" t="s">
        <v>189</v>
      </c>
    </row>
    <row r="135" spans="4:13" x14ac:dyDescent="0.25">
      <c r="D135" s="1"/>
      <c r="E135" s="1" t="s">
        <v>191</v>
      </c>
      <c r="F135" s="1" t="s">
        <v>192</v>
      </c>
      <c r="G135" s="10">
        <v>50</v>
      </c>
      <c r="H135" s="1">
        <v>6.88</v>
      </c>
      <c r="I135" s="1">
        <v>10.11</v>
      </c>
      <c r="J135" s="1">
        <v>3.23</v>
      </c>
      <c r="K135" s="1">
        <v>130.83000000000001</v>
      </c>
      <c r="L135" s="1">
        <v>4.6500000000000004</v>
      </c>
      <c r="M135" s="1" t="s">
        <v>193</v>
      </c>
    </row>
    <row r="136" spans="4:13" x14ac:dyDescent="0.25">
      <c r="D136" s="1"/>
      <c r="E136" s="1" t="s">
        <v>70</v>
      </c>
      <c r="F136" s="1" t="s">
        <v>71</v>
      </c>
      <c r="G136" s="44">
        <v>100</v>
      </c>
      <c r="H136" s="1">
        <v>0.77</v>
      </c>
      <c r="I136" s="1">
        <v>4.2</v>
      </c>
      <c r="J136" s="1">
        <v>18.850000000000001</v>
      </c>
      <c r="K136" s="1">
        <v>158.71</v>
      </c>
      <c r="L136" s="1">
        <v>0.57999999999999996</v>
      </c>
      <c r="M136" s="1" t="s">
        <v>190</v>
      </c>
    </row>
    <row r="137" spans="4:13" x14ac:dyDescent="0.25">
      <c r="D137" s="1"/>
      <c r="E137" s="1" t="s">
        <v>7</v>
      </c>
      <c r="F137" s="1"/>
      <c r="G137" s="44">
        <v>180</v>
      </c>
      <c r="H137" s="1">
        <v>0.2</v>
      </c>
      <c r="I137" s="1"/>
      <c r="J137" s="1">
        <v>27.9</v>
      </c>
      <c r="K137" s="1">
        <v>122</v>
      </c>
      <c r="L137" s="1">
        <v>0.45</v>
      </c>
      <c r="M137" s="1"/>
    </row>
    <row r="138" spans="4:13" x14ac:dyDescent="0.25">
      <c r="D138" s="1"/>
      <c r="E138" s="1" t="s">
        <v>11</v>
      </c>
      <c r="F138" s="1" t="s">
        <v>50</v>
      </c>
      <c r="G138" s="44">
        <v>30</v>
      </c>
      <c r="H138" s="1">
        <v>2.64</v>
      </c>
      <c r="I138" s="1">
        <v>0.48</v>
      </c>
      <c r="J138" s="1">
        <v>16.440000000000001</v>
      </c>
      <c r="K138" s="1">
        <v>80.8</v>
      </c>
      <c r="L138" s="1">
        <v>1.02</v>
      </c>
      <c r="M138" s="1"/>
    </row>
    <row r="139" spans="4:13" x14ac:dyDescent="0.25">
      <c r="D139" s="1"/>
      <c r="E139" s="1" t="s">
        <v>12</v>
      </c>
      <c r="F139" s="1"/>
      <c r="G139" s="10">
        <v>80</v>
      </c>
      <c r="H139" s="1">
        <v>1.1000000000000001</v>
      </c>
      <c r="I139" s="1">
        <v>0.2</v>
      </c>
      <c r="J139" s="1">
        <v>16.399999999999999</v>
      </c>
      <c r="K139" s="1">
        <v>71.3</v>
      </c>
      <c r="L139" s="1">
        <v>3.08</v>
      </c>
      <c r="M139" s="1"/>
    </row>
    <row r="140" spans="4:13" x14ac:dyDescent="0.25">
      <c r="D140" s="1"/>
      <c r="E140" s="1" t="s">
        <v>9</v>
      </c>
      <c r="F140" s="1"/>
      <c r="G140" s="1"/>
      <c r="H140" s="1">
        <f>SUM(H133:H139)</f>
        <v>15.45</v>
      </c>
      <c r="I140" s="1">
        <f>SUM(I133:I139)</f>
        <v>19.939999999999998</v>
      </c>
      <c r="J140" s="1">
        <f>SUM(J133:J139)</f>
        <v>108.36000000000001</v>
      </c>
      <c r="K140" s="1">
        <f>SUM(K133:K139)</f>
        <v>787.81</v>
      </c>
      <c r="L140" s="1">
        <f>SUM(L133:L139)</f>
        <v>13.059999999999999</v>
      </c>
      <c r="M140" s="1"/>
    </row>
    <row r="141" spans="4:13" ht="15.75" x14ac:dyDescent="0.25">
      <c r="D141" s="1"/>
      <c r="E141" s="31" t="s">
        <v>150</v>
      </c>
      <c r="F141" s="1"/>
      <c r="G141" s="1"/>
      <c r="H141" s="1"/>
      <c r="I141" s="1"/>
      <c r="J141" s="1"/>
      <c r="K141" s="1"/>
      <c r="L141" s="1"/>
      <c r="M141" s="1"/>
    </row>
    <row r="142" spans="4:13" x14ac:dyDescent="0.25">
      <c r="D142" s="1"/>
      <c r="E142" s="1" t="s">
        <v>158</v>
      </c>
      <c r="F142" s="1"/>
      <c r="G142" s="10" t="s">
        <v>159</v>
      </c>
      <c r="H142" s="1">
        <v>16.579999999999998</v>
      </c>
      <c r="I142" s="1">
        <v>12.62</v>
      </c>
      <c r="J142" s="1">
        <v>19.440000000000001</v>
      </c>
      <c r="K142" s="1">
        <v>261.75</v>
      </c>
      <c r="L142" s="1">
        <v>7.05</v>
      </c>
      <c r="M142" s="1" t="s">
        <v>160</v>
      </c>
    </row>
    <row r="143" spans="4:13" x14ac:dyDescent="0.25">
      <c r="D143" s="1"/>
      <c r="E143" s="9" t="s">
        <v>35</v>
      </c>
      <c r="F143" s="9" t="s">
        <v>34</v>
      </c>
      <c r="G143" s="43">
        <v>15</v>
      </c>
      <c r="H143" s="1">
        <v>4.5999999999999996</v>
      </c>
      <c r="I143" s="1">
        <v>5.8</v>
      </c>
      <c r="J143" s="1">
        <v>0</v>
      </c>
      <c r="K143" s="1">
        <v>72</v>
      </c>
      <c r="L143" s="1">
        <v>3.57</v>
      </c>
      <c r="M143" s="1" t="s">
        <v>193</v>
      </c>
    </row>
    <row r="144" spans="4:13" x14ac:dyDescent="0.25">
      <c r="D144" s="1"/>
      <c r="E144" s="1" t="s">
        <v>98</v>
      </c>
      <c r="F144" s="1"/>
      <c r="G144" s="10">
        <v>150</v>
      </c>
      <c r="H144" s="1">
        <v>0.3</v>
      </c>
      <c r="I144" s="1"/>
      <c r="J144" s="1">
        <v>13.8</v>
      </c>
      <c r="K144" s="1">
        <v>54</v>
      </c>
      <c r="L144" s="1">
        <v>3.3</v>
      </c>
      <c r="M144" s="1"/>
    </row>
    <row r="145" spans="4:13" x14ac:dyDescent="0.25">
      <c r="D145" s="1"/>
      <c r="E145" s="1" t="s">
        <v>11</v>
      </c>
      <c r="F145" s="1" t="s">
        <v>50</v>
      </c>
      <c r="G145" s="44">
        <v>30</v>
      </c>
      <c r="H145" s="1">
        <v>2.64</v>
      </c>
      <c r="I145" s="1">
        <v>0.48</v>
      </c>
      <c r="J145" s="1">
        <v>16.440000000000001</v>
      </c>
      <c r="K145" s="1">
        <v>80.8</v>
      </c>
      <c r="L145" s="1">
        <v>1.02</v>
      </c>
      <c r="M145" s="1"/>
    </row>
    <row r="146" spans="4:13" x14ac:dyDescent="0.25">
      <c r="D146" s="1"/>
      <c r="E146" s="1" t="s">
        <v>49</v>
      </c>
      <c r="F146" s="1"/>
      <c r="G146" s="44">
        <v>80</v>
      </c>
      <c r="H146" s="1">
        <v>0.75</v>
      </c>
      <c r="I146" s="1">
        <v>0.21</v>
      </c>
      <c r="J146" s="1">
        <v>8.85</v>
      </c>
      <c r="K146" s="1">
        <v>40</v>
      </c>
      <c r="L146" s="1">
        <v>3.04</v>
      </c>
      <c r="M146" s="1" t="s">
        <v>210</v>
      </c>
    </row>
    <row r="147" spans="4:13" x14ac:dyDescent="0.25">
      <c r="D147" s="1"/>
      <c r="E147" s="1" t="s">
        <v>149</v>
      </c>
      <c r="F147" s="1"/>
      <c r="G147" s="44"/>
      <c r="H147" s="1">
        <f>SUM(H142:H145)</f>
        <v>24.12</v>
      </c>
      <c r="I147" s="1">
        <f>SUM(I142:I145)</f>
        <v>18.899999999999999</v>
      </c>
      <c r="J147" s="1">
        <f>SUM(J142:J145)</f>
        <v>49.680000000000007</v>
      </c>
      <c r="K147" s="1">
        <f>SUM(K142:K145)</f>
        <v>468.55</v>
      </c>
      <c r="L147" s="1">
        <f>SUM(L142:L146)</f>
        <v>17.979999999999997</v>
      </c>
      <c r="M147" s="1"/>
    </row>
    <row r="148" spans="4:13" ht="15.75" thickBot="1" x14ac:dyDescent="0.3">
      <c r="D148" s="1"/>
      <c r="E148" s="38" t="s">
        <v>152</v>
      </c>
      <c r="F148" s="1"/>
      <c r="G148" s="10"/>
      <c r="H148" s="11">
        <f>H147+H140+H131</f>
        <v>57.445999999999998</v>
      </c>
      <c r="I148" s="11">
        <f>I147+I140+I131</f>
        <v>58.61</v>
      </c>
      <c r="J148" s="11">
        <f>J147+J140+J131</f>
        <v>201.33</v>
      </c>
      <c r="K148" s="11">
        <f>K147+K140+K131</f>
        <v>1698.57</v>
      </c>
      <c r="L148" s="11">
        <f>L147+L140+L131</f>
        <v>42.539999999999992</v>
      </c>
      <c r="M148" s="1"/>
    </row>
    <row r="149" spans="4:13" ht="18.75" x14ac:dyDescent="0.3">
      <c r="D149" s="1"/>
      <c r="E149" s="70" t="s">
        <v>10</v>
      </c>
      <c r="F149" s="71"/>
      <c r="G149" s="71"/>
      <c r="H149" s="71"/>
      <c r="I149" s="71"/>
      <c r="J149" s="71"/>
      <c r="K149" s="71"/>
      <c r="L149" s="71"/>
      <c r="M149" s="71"/>
    </row>
    <row r="150" spans="4:13" ht="15.75" x14ac:dyDescent="0.25">
      <c r="D150" s="1"/>
      <c r="E150" s="31" t="s">
        <v>141</v>
      </c>
      <c r="F150" s="11" t="s">
        <v>28</v>
      </c>
      <c r="G150" s="11" t="s">
        <v>22</v>
      </c>
      <c r="H150" s="11" t="s">
        <v>24</v>
      </c>
      <c r="I150" s="11" t="s">
        <v>3</v>
      </c>
      <c r="J150" s="11" t="s">
        <v>25</v>
      </c>
      <c r="K150" s="11" t="s">
        <v>26</v>
      </c>
      <c r="L150" s="11" t="s">
        <v>4</v>
      </c>
      <c r="M150" s="11" t="s">
        <v>32</v>
      </c>
    </row>
    <row r="151" spans="4:13" x14ac:dyDescent="0.25">
      <c r="D151" s="1"/>
      <c r="E151" s="1" t="s">
        <v>17</v>
      </c>
      <c r="F151" s="1" t="s">
        <v>50</v>
      </c>
      <c r="G151" s="10">
        <v>100</v>
      </c>
      <c r="H151" s="1">
        <v>3.6</v>
      </c>
      <c r="I151" s="1">
        <v>3.1</v>
      </c>
      <c r="J151" s="1">
        <v>25.4</v>
      </c>
      <c r="K151" s="1">
        <v>138</v>
      </c>
      <c r="L151" s="1">
        <v>0.79</v>
      </c>
      <c r="M151" s="1" t="s">
        <v>53</v>
      </c>
    </row>
    <row r="152" spans="4:13" x14ac:dyDescent="0.25">
      <c r="D152" s="1"/>
      <c r="E152" s="1" t="s">
        <v>252</v>
      </c>
      <c r="F152" s="1" t="s">
        <v>50</v>
      </c>
      <c r="G152" s="44">
        <v>100</v>
      </c>
      <c r="H152" s="1">
        <v>3.75</v>
      </c>
      <c r="I152" s="1">
        <v>5.36</v>
      </c>
      <c r="J152" s="1">
        <v>21.73</v>
      </c>
      <c r="K152" s="1">
        <v>150.16999999999999</v>
      </c>
      <c r="L152" s="1">
        <v>1.4</v>
      </c>
      <c r="M152" s="1" t="s">
        <v>76</v>
      </c>
    </row>
    <row r="153" spans="4:13" x14ac:dyDescent="0.25">
      <c r="D153" s="1"/>
      <c r="E153" s="1" t="s">
        <v>72</v>
      </c>
      <c r="F153" s="1" t="s">
        <v>73</v>
      </c>
      <c r="G153" s="44">
        <v>60</v>
      </c>
      <c r="H153" s="1">
        <v>13.1</v>
      </c>
      <c r="I153" s="1">
        <v>6.9</v>
      </c>
      <c r="J153" s="1">
        <v>11.3</v>
      </c>
      <c r="K153" s="1">
        <v>148.5</v>
      </c>
      <c r="L153" s="1">
        <v>7.2</v>
      </c>
      <c r="M153" s="1" t="s">
        <v>74</v>
      </c>
    </row>
    <row r="154" spans="4:13" x14ac:dyDescent="0.25">
      <c r="D154" s="1"/>
      <c r="E154" s="1" t="s">
        <v>11</v>
      </c>
      <c r="F154" s="1" t="s">
        <v>50</v>
      </c>
      <c r="G154" s="44">
        <v>30</v>
      </c>
      <c r="H154" s="1">
        <v>2.64</v>
      </c>
      <c r="I154" s="1">
        <v>0.48</v>
      </c>
      <c r="J154" s="1">
        <v>16.440000000000001</v>
      </c>
      <c r="K154" s="1">
        <v>80.8</v>
      </c>
      <c r="L154" s="1">
        <v>1.02</v>
      </c>
      <c r="M154" s="1"/>
    </row>
    <row r="155" spans="4:13" ht="18.75" x14ac:dyDescent="0.3">
      <c r="D155" s="1"/>
      <c r="E155" s="1" t="s">
        <v>12</v>
      </c>
      <c r="F155" s="1"/>
      <c r="G155" s="10">
        <v>80</v>
      </c>
      <c r="H155" s="1">
        <v>1.1000000000000001</v>
      </c>
      <c r="I155" s="1">
        <v>0.2</v>
      </c>
      <c r="J155" s="1">
        <v>16.399999999999999</v>
      </c>
      <c r="K155" s="1">
        <v>71.3</v>
      </c>
      <c r="L155" s="1">
        <v>3.08</v>
      </c>
      <c r="M155" s="32"/>
    </row>
    <row r="156" spans="4:13" ht="18.75" x14ac:dyDescent="0.3">
      <c r="D156" s="1"/>
      <c r="E156" s="1" t="s">
        <v>55</v>
      </c>
      <c r="F156" s="1" t="s">
        <v>34</v>
      </c>
      <c r="G156" s="44">
        <v>125</v>
      </c>
      <c r="H156" s="1">
        <v>0.64</v>
      </c>
      <c r="I156" s="1">
        <v>5</v>
      </c>
      <c r="J156" s="1">
        <v>0.8</v>
      </c>
      <c r="K156" s="1">
        <v>84.6</v>
      </c>
      <c r="L156" s="1">
        <v>4.33</v>
      </c>
      <c r="M156" s="32"/>
    </row>
    <row r="157" spans="4:13" ht="18.75" x14ac:dyDescent="0.3">
      <c r="D157" s="1"/>
      <c r="E157" s="34" t="s">
        <v>149</v>
      </c>
      <c r="F157" s="32"/>
      <c r="G157" s="32"/>
      <c r="H157" s="34">
        <f>SUM(H151:H156)</f>
        <v>24.830000000000002</v>
      </c>
      <c r="I157" s="34">
        <f>SUM(I151:I156)</f>
        <v>21.040000000000003</v>
      </c>
      <c r="J157" s="34">
        <f>SUM(J151:J156)</f>
        <v>92.069999999999979</v>
      </c>
      <c r="K157" s="34">
        <f>SUM(K151:K156)</f>
        <v>673.36999999999989</v>
      </c>
      <c r="L157" s="34">
        <f>SUM(L151:L156)</f>
        <v>17.82</v>
      </c>
      <c r="M157" s="32"/>
    </row>
    <row r="158" spans="4:13" ht="18.75" x14ac:dyDescent="0.3">
      <c r="D158" s="1"/>
      <c r="E158" s="31" t="s">
        <v>144</v>
      </c>
      <c r="F158" s="32"/>
      <c r="G158" s="32"/>
      <c r="H158" s="32"/>
      <c r="I158" s="32"/>
      <c r="J158" s="32"/>
      <c r="K158" s="32"/>
      <c r="L158" s="32"/>
      <c r="M158" s="32"/>
    </row>
    <row r="159" spans="4:13" ht="18.75" x14ac:dyDescent="0.3">
      <c r="D159" s="1"/>
      <c r="E159" s="35" t="s">
        <v>194</v>
      </c>
      <c r="F159" s="32"/>
      <c r="G159" s="34">
        <v>200</v>
      </c>
      <c r="H159" s="34">
        <v>1.6</v>
      </c>
      <c r="I159" s="34">
        <v>4.3</v>
      </c>
      <c r="J159" s="34">
        <v>9.5</v>
      </c>
      <c r="K159" s="34">
        <v>84</v>
      </c>
      <c r="L159" s="34">
        <v>1.6</v>
      </c>
      <c r="M159" s="35" t="s">
        <v>196</v>
      </c>
    </row>
    <row r="160" spans="4:13" x14ac:dyDescent="0.25">
      <c r="D160" s="1"/>
      <c r="E160" s="1" t="s">
        <v>104</v>
      </c>
      <c r="F160" s="1" t="s">
        <v>108</v>
      </c>
      <c r="G160" s="44">
        <v>60</v>
      </c>
      <c r="H160" s="1">
        <v>12.63</v>
      </c>
      <c r="I160" s="1">
        <v>2.23</v>
      </c>
      <c r="J160" s="1">
        <v>0.73</v>
      </c>
      <c r="K160" s="1">
        <v>73.47</v>
      </c>
      <c r="L160" s="1">
        <v>5.23</v>
      </c>
      <c r="M160" s="1" t="s">
        <v>77</v>
      </c>
    </row>
    <row r="161" spans="4:14" x14ac:dyDescent="0.25">
      <c r="D161" s="1"/>
      <c r="E161" s="1" t="s">
        <v>78</v>
      </c>
      <c r="F161" s="1"/>
      <c r="G161" s="44">
        <v>100</v>
      </c>
      <c r="H161" s="1">
        <v>3.09</v>
      </c>
      <c r="I161" s="1">
        <v>8.11</v>
      </c>
      <c r="J161" s="1">
        <v>25.21</v>
      </c>
      <c r="K161" s="1">
        <v>186.2</v>
      </c>
      <c r="L161" s="1">
        <v>2.7</v>
      </c>
      <c r="M161" s="1" t="s">
        <v>79</v>
      </c>
      <c r="N161" t="s">
        <v>130</v>
      </c>
    </row>
    <row r="162" spans="4:14" x14ac:dyDescent="0.25">
      <c r="D162" s="1"/>
      <c r="E162" s="1" t="s">
        <v>7</v>
      </c>
      <c r="F162" s="1"/>
      <c r="G162" s="44">
        <v>180</v>
      </c>
      <c r="H162" s="1">
        <v>0.2</v>
      </c>
      <c r="I162" s="1"/>
      <c r="J162" s="1">
        <v>27.9</v>
      </c>
      <c r="K162" s="1">
        <v>122</v>
      </c>
      <c r="L162" s="1">
        <v>0.45</v>
      </c>
      <c r="M162" s="1"/>
    </row>
    <row r="163" spans="4:14" x14ac:dyDescent="0.25">
      <c r="D163" s="1"/>
      <c r="E163" s="1" t="s">
        <v>11</v>
      </c>
      <c r="F163" s="1" t="s">
        <v>50</v>
      </c>
      <c r="G163" s="44">
        <v>30</v>
      </c>
      <c r="H163" s="1">
        <v>2.64</v>
      </c>
      <c r="I163" s="1">
        <v>0.48</v>
      </c>
      <c r="J163" s="1">
        <v>16.440000000000001</v>
      </c>
      <c r="K163" s="1">
        <v>80.8</v>
      </c>
      <c r="L163" s="1">
        <v>1.02</v>
      </c>
      <c r="M163" s="1"/>
    </row>
    <row r="164" spans="4:14" x14ac:dyDescent="0.25">
      <c r="D164" s="1"/>
      <c r="E164" s="1" t="s">
        <v>9</v>
      </c>
      <c r="F164" s="1"/>
      <c r="G164" s="10"/>
      <c r="H164" s="1">
        <f>SUM(H159:H163)</f>
        <v>20.16</v>
      </c>
      <c r="I164" s="1">
        <f>SUM(I159:I163)</f>
        <v>15.12</v>
      </c>
      <c r="J164" s="1">
        <f>SUM(J159:J163)</f>
        <v>79.78</v>
      </c>
      <c r="K164" s="1">
        <f>SUM(K159:K163)</f>
        <v>546.46999999999991</v>
      </c>
      <c r="L164" s="1">
        <f>SUM(L159:L163)</f>
        <v>11</v>
      </c>
      <c r="M164" s="1"/>
    </row>
    <row r="165" spans="4:14" ht="15.75" x14ac:dyDescent="0.25">
      <c r="D165" s="1"/>
      <c r="E165" s="31" t="s">
        <v>150</v>
      </c>
      <c r="F165" s="1"/>
      <c r="G165" s="1"/>
      <c r="H165" s="1"/>
      <c r="I165" s="1"/>
      <c r="J165" s="1"/>
      <c r="K165" s="1"/>
      <c r="L165" s="1"/>
      <c r="M165" s="1"/>
    </row>
    <row r="166" spans="4:14" x14ac:dyDescent="0.25">
      <c r="D166" s="1"/>
      <c r="E166" s="1" t="s">
        <v>197</v>
      </c>
      <c r="F166" s="1" t="s">
        <v>31</v>
      </c>
      <c r="G166" s="10" t="s">
        <v>159</v>
      </c>
      <c r="H166" s="1">
        <v>20.02</v>
      </c>
      <c r="I166" s="1">
        <v>22.87</v>
      </c>
      <c r="J166" s="1">
        <v>52.37</v>
      </c>
      <c r="K166" s="1">
        <v>495.41</v>
      </c>
      <c r="L166" s="1">
        <v>4.32</v>
      </c>
      <c r="M166" s="1"/>
    </row>
    <row r="167" spans="4:14" x14ac:dyDescent="0.25">
      <c r="D167" s="1"/>
      <c r="E167" s="1" t="s">
        <v>195</v>
      </c>
      <c r="F167" s="1" t="s">
        <v>50</v>
      </c>
      <c r="G167" s="44">
        <v>80</v>
      </c>
      <c r="H167" s="1">
        <v>2.81</v>
      </c>
      <c r="I167" s="1">
        <v>4.0199999999999996</v>
      </c>
      <c r="J167" s="1">
        <v>16.3</v>
      </c>
      <c r="K167" s="1">
        <v>112.63</v>
      </c>
      <c r="L167" s="1">
        <v>0.9</v>
      </c>
      <c r="M167" s="1"/>
    </row>
    <row r="168" spans="4:14" x14ac:dyDescent="0.25">
      <c r="D168" s="1"/>
      <c r="E168" s="9" t="s">
        <v>35</v>
      </c>
      <c r="F168" s="9" t="s">
        <v>34</v>
      </c>
      <c r="G168" s="43">
        <v>15</v>
      </c>
      <c r="H168" s="1">
        <v>4.5999999999999996</v>
      </c>
      <c r="I168" s="1">
        <v>5.8</v>
      </c>
      <c r="J168" s="1">
        <v>0</v>
      </c>
      <c r="K168" s="1">
        <v>72</v>
      </c>
      <c r="L168" s="1">
        <v>3.57</v>
      </c>
      <c r="M168" s="1"/>
    </row>
    <row r="169" spans="4:14" x14ac:dyDescent="0.25">
      <c r="D169" s="1"/>
      <c r="E169" s="1" t="s">
        <v>49</v>
      </c>
      <c r="F169" s="1"/>
      <c r="G169" s="44">
        <v>80</v>
      </c>
      <c r="H169" s="1">
        <v>0.75</v>
      </c>
      <c r="I169" s="1">
        <v>0.21</v>
      </c>
      <c r="J169" s="1">
        <v>8.85</v>
      </c>
      <c r="K169" s="1">
        <v>40</v>
      </c>
      <c r="L169" s="1">
        <v>3</v>
      </c>
      <c r="M169" s="1" t="s">
        <v>210</v>
      </c>
    </row>
    <row r="170" spans="4:14" x14ac:dyDescent="0.25">
      <c r="D170" s="1"/>
      <c r="E170" s="1" t="s">
        <v>149</v>
      </c>
      <c r="F170" s="1"/>
      <c r="G170" s="44"/>
      <c r="H170" s="1">
        <f>SUM(H166:H169)</f>
        <v>28.18</v>
      </c>
      <c r="I170" s="1">
        <f>SUM(I166:I169)</f>
        <v>32.9</v>
      </c>
      <c r="J170" s="1">
        <f>SUM(J166:J169)</f>
        <v>77.52</v>
      </c>
      <c r="K170" s="1">
        <f>SUM(K166:K169)</f>
        <v>720.04</v>
      </c>
      <c r="L170" s="1">
        <f>SUM(L166:L169)</f>
        <v>11.790000000000001</v>
      </c>
      <c r="M170" s="1"/>
    </row>
    <row r="171" spans="4:14" x14ac:dyDescent="0.25">
      <c r="D171" s="1"/>
      <c r="E171" s="11" t="s">
        <v>161</v>
      </c>
      <c r="F171" s="1"/>
      <c r="G171" s="1"/>
      <c r="H171" s="11">
        <f>H170+H164+H157</f>
        <v>73.17</v>
      </c>
      <c r="I171" s="11">
        <f>I170+I164+I157</f>
        <v>69.06</v>
      </c>
      <c r="J171" s="11">
        <f>J170+J164+J157</f>
        <v>249.37</v>
      </c>
      <c r="K171" s="11">
        <f>K170+K164+K157</f>
        <v>1939.8799999999997</v>
      </c>
      <c r="L171" s="11">
        <f>L170+L164+L157</f>
        <v>40.61</v>
      </c>
      <c r="M171" s="1"/>
    </row>
    <row r="172" spans="4:14" ht="18.75" x14ac:dyDescent="0.3">
      <c r="D172" s="1"/>
      <c r="E172" s="70" t="s">
        <v>13</v>
      </c>
      <c r="F172" s="71"/>
      <c r="G172" s="71"/>
      <c r="H172" s="71"/>
      <c r="I172" s="71"/>
      <c r="J172" s="71"/>
      <c r="K172" s="71"/>
      <c r="L172" s="71"/>
      <c r="M172" s="71"/>
    </row>
    <row r="173" spans="4:14" ht="15.75" x14ac:dyDescent="0.25">
      <c r="D173" s="1"/>
      <c r="E173" s="31" t="s">
        <v>141</v>
      </c>
      <c r="F173" s="11" t="s">
        <v>28</v>
      </c>
      <c r="G173" s="11" t="s">
        <v>22</v>
      </c>
      <c r="H173" s="11" t="s">
        <v>24</v>
      </c>
      <c r="I173" s="11" t="s">
        <v>3</v>
      </c>
      <c r="J173" s="11" t="s">
        <v>25</v>
      </c>
      <c r="K173" s="11" t="s">
        <v>26</v>
      </c>
      <c r="L173" s="11" t="s">
        <v>4</v>
      </c>
      <c r="M173" s="11" t="s">
        <v>32</v>
      </c>
    </row>
    <row r="174" spans="4:14" ht="30" x14ac:dyDescent="0.25">
      <c r="D174" s="1"/>
      <c r="E174" s="8" t="s">
        <v>257</v>
      </c>
      <c r="F174" s="1" t="s">
        <v>69</v>
      </c>
      <c r="G174" s="10">
        <v>80</v>
      </c>
      <c r="H174" s="1">
        <v>1.48</v>
      </c>
      <c r="I174" s="1">
        <v>3.15</v>
      </c>
      <c r="J174" s="1">
        <v>16.260000000000002</v>
      </c>
      <c r="K174" s="1">
        <v>99.33</v>
      </c>
      <c r="L174" s="1">
        <v>2.97</v>
      </c>
      <c r="M174" s="1" t="s">
        <v>81</v>
      </c>
    </row>
    <row r="175" spans="4:14" ht="18.75" x14ac:dyDescent="0.3">
      <c r="D175" s="1"/>
      <c r="E175" s="1" t="s">
        <v>82</v>
      </c>
      <c r="F175" s="1" t="s">
        <v>71</v>
      </c>
      <c r="G175" s="44">
        <v>100</v>
      </c>
      <c r="H175" s="1">
        <v>0.46</v>
      </c>
      <c r="I175" s="1">
        <v>3.65</v>
      </c>
      <c r="J175" s="1">
        <v>18.8</v>
      </c>
      <c r="K175" s="1">
        <v>125.72</v>
      </c>
      <c r="L175" s="1">
        <v>2.19</v>
      </c>
      <c r="M175" s="32"/>
    </row>
    <row r="176" spans="4:14" x14ac:dyDescent="0.25">
      <c r="D176" s="1"/>
      <c r="E176" s="1" t="s">
        <v>46</v>
      </c>
      <c r="F176" s="1"/>
      <c r="G176" s="10">
        <v>200</v>
      </c>
      <c r="H176" s="1"/>
      <c r="I176" s="1"/>
      <c r="J176" s="1">
        <v>8</v>
      </c>
      <c r="K176" s="1">
        <v>32</v>
      </c>
      <c r="L176" s="1">
        <v>0.17</v>
      </c>
      <c r="M176" s="1" t="s">
        <v>47</v>
      </c>
    </row>
    <row r="177" spans="4:14" ht="15.75" x14ac:dyDescent="0.25">
      <c r="D177" s="1"/>
      <c r="E177" s="9" t="s">
        <v>8</v>
      </c>
      <c r="F177" s="9"/>
      <c r="G177" s="42">
        <v>80</v>
      </c>
      <c r="H177" s="30">
        <v>0.7</v>
      </c>
      <c r="I177" s="30"/>
      <c r="J177" s="30">
        <v>8.9</v>
      </c>
      <c r="K177" s="30">
        <v>39.299999999999997</v>
      </c>
      <c r="L177" s="30">
        <v>1.2</v>
      </c>
      <c r="M177" s="34" t="s">
        <v>210</v>
      </c>
    </row>
    <row r="178" spans="4:14" ht="18.75" x14ac:dyDescent="0.3">
      <c r="D178" s="1"/>
      <c r="E178" s="35" t="s">
        <v>149</v>
      </c>
      <c r="F178" s="32"/>
      <c r="G178" s="32"/>
      <c r="H178" s="34">
        <f>SUM(H174:H177)</f>
        <v>2.6399999999999997</v>
      </c>
      <c r="I178" s="34">
        <f>SUM(I174:I177)</f>
        <v>6.8</v>
      </c>
      <c r="J178" s="34">
        <f>SUM(J174:J177)</f>
        <v>51.96</v>
      </c>
      <c r="K178" s="34">
        <f>SUM(K174:K177)</f>
        <v>296.35000000000002</v>
      </c>
      <c r="L178" s="34">
        <f>SUM(L174:L177)</f>
        <v>6.53</v>
      </c>
      <c r="M178" s="32"/>
    </row>
    <row r="179" spans="4:14" ht="18.75" x14ac:dyDescent="0.3">
      <c r="D179" s="1"/>
      <c r="E179" s="31" t="s">
        <v>144</v>
      </c>
      <c r="F179" s="32"/>
      <c r="G179" s="32"/>
      <c r="H179" s="32"/>
      <c r="I179" s="32"/>
      <c r="J179" s="32"/>
      <c r="K179" s="32"/>
      <c r="L179" s="32"/>
      <c r="M179" s="32"/>
    </row>
    <row r="180" spans="4:14" ht="20.25" customHeight="1" x14ac:dyDescent="0.3">
      <c r="D180" s="1"/>
      <c r="E180" s="35" t="s">
        <v>171</v>
      </c>
      <c r="F180" s="32"/>
      <c r="G180" s="34">
        <v>200</v>
      </c>
      <c r="H180" s="34">
        <v>4.4000000000000004</v>
      </c>
      <c r="I180" s="34">
        <v>4.4000000000000004</v>
      </c>
      <c r="J180" s="34">
        <v>15.4</v>
      </c>
      <c r="K180" s="34">
        <v>129.4</v>
      </c>
      <c r="L180" s="34">
        <v>1.32</v>
      </c>
      <c r="M180" s="35" t="s">
        <v>172</v>
      </c>
    </row>
    <row r="181" spans="4:14" ht="16.5" customHeight="1" x14ac:dyDescent="0.25">
      <c r="D181" s="1"/>
      <c r="E181" s="1" t="s">
        <v>202</v>
      </c>
      <c r="F181" s="1" t="s">
        <v>69</v>
      </c>
      <c r="G181" s="44">
        <v>100</v>
      </c>
      <c r="H181" s="1">
        <v>1.8</v>
      </c>
      <c r="I181" s="1">
        <v>6.3</v>
      </c>
      <c r="J181" s="1">
        <v>15.6</v>
      </c>
      <c r="K181" s="1">
        <v>126.2</v>
      </c>
      <c r="L181" s="1">
        <v>1.8</v>
      </c>
      <c r="M181" s="1" t="s">
        <v>203</v>
      </c>
    </row>
    <row r="182" spans="4:14" x14ac:dyDescent="0.25">
      <c r="D182" s="1"/>
      <c r="E182" s="1" t="s">
        <v>258</v>
      </c>
      <c r="F182" s="1" t="s">
        <v>200</v>
      </c>
      <c r="G182" s="44">
        <v>60</v>
      </c>
      <c r="H182" s="1">
        <v>9.6</v>
      </c>
      <c r="I182" s="1">
        <v>2.7</v>
      </c>
      <c r="J182" s="1">
        <v>4</v>
      </c>
      <c r="K182" s="1">
        <v>71.3</v>
      </c>
      <c r="L182" s="1">
        <v>5.4</v>
      </c>
      <c r="M182" s="1" t="s">
        <v>201</v>
      </c>
    </row>
    <row r="183" spans="4:14" x14ac:dyDescent="0.25">
      <c r="D183" s="1"/>
      <c r="E183" s="1" t="s">
        <v>7</v>
      </c>
      <c r="F183" s="1"/>
      <c r="G183" s="44">
        <v>180</v>
      </c>
      <c r="H183" s="1">
        <v>0.2</v>
      </c>
      <c r="I183" s="1"/>
      <c r="J183" s="1">
        <v>27.9</v>
      </c>
      <c r="K183" s="1">
        <v>122</v>
      </c>
      <c r="L183" s="1">
        <v>0.45</v>
      </c>
      <c r="M183" s="1"/>
    </row>
    <row r="184" spans="4:14" x14ac:dyDescent="0.25">
      <c r="D184" s="1"/>
      <c r="E184" s="1" t="s">
        <v>11</v>
      </c>
      <c r="F184" s="1" t="s">
        <v>50</v>
      </c>
      <c r="G184" s="44">
        <v>30</v>
      </c>
      <c r="H184" s="1">
        <v>2.64</v>
      </c>
      <c r="I184" s="1">
        <v>0.48</v>
      </c>
      <c r="J184" s="1">
        <v>16.440000000000001</v>
      </c>
      <c r="K184" s="1">
        <v>80.8</v>
      </c>
      <c r="L184" s="1">
        <v>1.02</v>
      </c>
      <c r="M184" s="1"/>
    </row>
    <row r="185" spans="4:14" x14ac:dyDescent="0.25">
      <c r="D185" s="1"/>
      <c r="E185" s="1" t="s">
        <v>9</v>
      </c>
      <c r="F185" s="1"/>
      <c r="G185" s="10"/>
      <c r="H185" s="1">
        <f>SUM(H180:H184)</f>
        <v>18.64</v>
      </c>
      <c r="I185" s="1">
        <f>SUM(I180:I184)</f>
        <v>13.879999999999999</v>
      </c>
      <c r="J185" s="1">
        <f>SUM(J180:J184)</f>
        <v>79.34</v>
      </c>
      <c r="K185" s="1">
        <f>SUM(K180:K184)</f>
        <v>529.70000000000005</v>
      </c>
      <c r="L185" s="1">
        <f>SUM(L180:L184)</f>
        <v>9.9899999999999984</v>
      </c>
      <c r="M185" s="1"/>
    </row>
    <row r="186" spans="4:14" ht="15.75" x14ac:dyDescent="0.25">
      <c r="D186" s="1"/>
      <c r="E186" s="31" t="s">
        <v>150</v>
      </c>
      <c r="F186" s="1"/>
      <c r="G186" s="1"/>
      <c r="H186" s="1"/>
      <c r="I186" s="1"/>
      <c r="J186" s="1"/>
      <c r="K186" s="1"/>
      <c r="L186" s="1"/>
      <c r="M186" s="1"/>
    </row>
    <row r="187" spans="4:14" x14ac:dyDescent="0.25">
      <c r="D187" s="1"/>
      <c r="E187" s="1" t="s">
        <v>204</v>
      </c>
      <c r="F187" s="1"/>
      <c r="G187" s="10">
        <v>100</v>
      </c>
      <c r="H187" s="1">
        <v>3.1</v>
      </c>
      <c r="I187" s="1">
        <v>2.5</v>
      </c>
      <c r="J187" s="1">
        <v>25.1</v>
      </c>
      <c r="K187" s="1">
        <v>136.80000000000001</v>
      </c>
      <c r="L187" s="1">
        <v>1.8</v>
      </c>
      <c r="M187" s="1" t="s">
        <v>205</v>
      </c>
    </row>
    <row r="188" spans="4:14" x14ac:dyDescent="0.25">
      <c r="D188" s="1"/>
      <c r="E188" s="1" t="s">
        <v>198</v>
      </c>
      <c r="F188" s="1" t="s">
        <v>73</v>
      </c>
      <c r="G188" s="44">
        <v>75</v>
      </c>
      <c r="H188" s="1">
        <v>25.18</v>
      </c>
      <c r="I188" s="1">
        <v>4.0199999999999996</v>
      </c>
      <c r="J188" s="1">
        <v>12.83</v>
      </c>
      <c r="K188" s="1">
        <v>188.4</v>
      </c>
      <c r="L188" s="1">
        <v>10.5</v>
      </c>
      <c r="M188" s="1" t="s">
        <v>84</v>
      </c>
      <c r="N188" t="s">
        <v>131</v>
      </c>
    </row>
    <row r="189" spans="4:14" x14ac:dyDescent="0.25">
      <c r="D189" s="1"/>
      <c r="E189" s="1" t="s">
        <v>11</v>
      </c>
      <c r="F189" s="1" t="s">
        <v>50</v>
      </c>
      <c r="G189" s="44">
        <v>30</v>
      </c>
      <c r="H189" s="1">
        <v>2.64</v>
      </c>
      <c r="I189" s="1">
        <v>0.48</v>
      </c>
      <c r="J189" s="1">
        <v>16.440000000000001</v>
      </c>
      <c r="K189" s="1">
        <v>80.8</v>
      </c>
      <c r="L189" s="1">
        <v>1.02</v>
      </c>
      <c r="M189" s="1"/>
    </row>
    <row r="190" spans="4:14" x14ac:dyDescent="0.25">
      <c r="D190" s="1"/>
      <c r="E190" s="1" t="s">
        <v>99</v>
      </c>
      <c r="F190" s="1" t="s">
        <v>34</v>
      </c>
      <c r="G190" s="44">
        <v>125</v>
      </c>
      <c r="H190" s="1">
        <v>0.64</v>
      </c>
      <c r="I190" s="1">
        <v>5</v>
      </c>
      <c r="J190" s="1">
        <v>0.8</v>
      </c>
      <c r="K190" s="1">
        <v>84.6</v>
      </c>
      <c r="L190" s="1">
        <v>4.33</v>
      </c>
      <c r="M190" s="1"/>
    </row>
    <row r="191" spans="4:14" x14ac:dyDescent="0.25">
      <c r="D191" s="1"/>
      <c r="E191" s="1" t="s">
        <v>12</v>
      </c>
      <c r="F191" s="1"/>
      <c r="G191" s="10">
        <v>80</v>
      </c>
      <c r="H191" s="1">
        <v>1.1000000000000001</v>
      </c>
      <c r="I191" s="1">
        <v>0.2</v>
      </c>
      <c r="J191" s="1">
        <v>16.399999999999999</v>
      </c>
      <c r="K191" s="1">
        <v>71.3</v>
      </c>
      <c r="L191" s="1">
        <v>3.08</v>
      </c>
      <c r="M191" s="1" t="s">
        <v>210</v>
      </c>
    </row>
    <row r="192" spans="4:14" ht="15.75" x14ac:dyDescent="0.25">
      <c r="D192" s="1"/>
      <c r="E192" s="35" t="s">
        <v>149</v>
      </c>
      <c r="F192" s="1"/>
      <c r="G192" s="44"/>
      <c r="H192" s="1">
        <f>SUM(H187:H191)</f>
        <v>32.660000000000004</v>
      </c>
      <c r="I192" s="1">
        <f>SUM(I187:I191)</f>
        <v>12.2</v>
      </c>
      <c r="J192" s="1">
        <f>SUM(J187:J191)</f>
        <v>71.569999999999993</v>
      </c>
      <c r="K192" s="1">
        <f>SUM(K187:K191)</f>
        <v>561.9</v>
      </c>
      <c r="L192" s="1">
        <f>SUM(L187:L191)</f>
        <v>20.729999999999997</v>
      </c>
      <c r="M192" s="1"/>
    </row>
    <row r="193" spans="4:13" x14ac:dyDescent="0.25">
      <c r="D193" s="1"/>
      <c r="E193" s="11" t="s">
        <v>165</v>
      </c>
      <c r="F193" s="1"/>
      <c r="G193" s="1"/>
      <c r="H193" s="1">
        <f>H192+H185+H178</f>
        <v>53.940000000000005</v>
      </c>
      <c r="I193" s="1">
        <f>I192+I185+I178</f>
        <v>32.879999999999995</v>
      </c>
      <c r="J193" s="1">
        <f>J192+J185+J178</f>
        <v>202.87</v>
      </c>
      <c r="K193" s="1">
        <f>K192+K185+K178</f>
        <v>1387.9499999999998</v>
      </c>
      <c r="L193" s="1">
        <f>L192+L185+L178</f>
        <v>37.249999999999993</v>
      </c>
      <c r="M193" s="1"/>
    </row>
    <row r="194" spans="4:13" ht="18.75" x14ac:dyDescent="0.3">
      <c r="D194" s="1"/>
      <c r="E194" s="78" t="s">
        <v>14</v>
      </c>
      <c r="F194" s="79"/>
      <c r="G194" s="79"/>
      <c r="H194" s="79"/>
      <c r="I194" s="79"/>
      <c r="J194" s="79"/>
      <c r="K194" s="79"/>
      <c r="L194" s="79"/>
      <c r="M194" s="79"/>
    </row>
    <row r="195" spans="4:13" ht="15.75" x14ac:dyDescent="0.25">
      <c r="D195" s="1"/>
      <c r="E195" s="31" t="s">
        <v>141</v>
      </c>
      <c r="F195" s="11" t="s">
        <v>28</v>
      </c>
      <c r="G195" s="11" t="s">
        <v>22</v>
      </c>
      <c r="H195" s="11" t="s">
        <v>24</v>
      </c>
      <c r="I195" s="11" t="s">
        <v>3</v>
      </c>
      <c r="J195" s="11" t="s">
        <v>25</v>
      </c>
      <c r="K195" s="11" t="s">
        <v>26</v>
      </c>
      <c r="L195" s="11" t="s">
        <v>4</v>
      </c>
      <c r="M195" s="11" t="s">
        <v>32</v>
      </c>
    </row>
    <row r="196" spans="4:13" ht="15.75" x14ac:dyDescent="0.25">
      <c r="D196" s="1"/>
      <c r="E196" s="1" t="s">
        <v>85</v>
      </c>
      <c r="F196" s="1"/>
      <c r="G196" s="44">
        <v>80</v>
      </c>
      <c r="H196" s="1">
        <v>2.67</v>
      </c>
      <c r="I196" s="1">
        <v>14.88</v>
      </c>
      <c r="J196" s="1">
        <v>14.35</v>
      </c>
      <c r="K196" s="1">
        <v>203.07</v>
      </c>
      <c r="L196" s="1">
        <v>1.62</v>
      </c>
      <c r="M196" s="35" t="s">
        <v>172</v>
      </c>
    </row>
    <row r="197" spans="4:13" ht="18.75" x14ac:dyDescent="0.3">
      <c r="D197" s="1"/>
      <c r="E197" s="48" t="s">
        <v>206</v>
      </c>
      <c r="F197" s="47" t="s">
        <v>31</v>
      </c>
      <c r="G197" s="47">
        <v>100</v>
      </c>
      <c r="H197" s="47">
        <v>25.64</v>
      </c>
      <c r="I197" s="47">
        <v>23.06</v>
      </c>
      <c r="J197" s="47">
        <v>69.540000000000006</v>
      </c>
      <c r="K197" s="47">
        <v>588.30999999999995</v>
      </c>
      <c r="L197" s="47">
        <v>1.45</v>
      </c>
      <c r="M197" s="46"/>
    </row>
    <row r="198" spans="4:13" ht="18.75" x14ac:dyDescent="0.3">
      <c r="D198" s="1"/>
      <c r="E198" s="1" t="s">
        <v>62</v>
      </c>
      <c r="F198" s="1" t="s">
        <v>114</v>
      </c>
      <c r="G198" s="10">
        <v>200</v>
      </c>
      <c r="H198" s="1">
        <v>8.4</v>
      </c>
      <c r="I198" s="1">
        <v>7.5</v>
      </c>
      <c r="J198" s="1">
        <v>14.1</v>
      </c>
      <c r="K198" s="1">
        <v>156</v>
      </c>
      <c r="L198" s="1">
        <v>5.34</v>
      </c>
      <c r="M198" s="46"/>
    </row>
    <row r="199" spans="4:13" x14ac:dyDescent="0.25">
      <c r="D199" s="1"/>
      <c r="E199" s="1" t="s">
        <v>12</v>
      </c>
      <c r="F199" s="1"/>
      <c r="G199" s="10">
        <v>80</v>
      </c>
      <c r="H199" s="1">
        <v>1.1000000000000001</v>
      </c>
      <c r="I199" s="1">
        <v>0.2</v>
      </c>
      <c r="J199" s="1">
        <v>16.399999999999999</v>
      </c>
      <c r="K199" s="1">
        <v>71.3</v>
      </c>
      <c r="L199" s="1">
        <v>2.31</v>
      </c>
      <c r="M199" s="1" t="s">
        <v>210</v>
      </c>
    </row>
    <row r="200" spans="4:13" ht="18.75" x14ac:dyDescent="0.3">
      <c r="D200" s="1"/>
      <c r="E200" s="1" t="s">
        <v>149</v>
      </c>
      <c r="F200" s="1"/>
      <c r="G200" s="16"/>
      <c r="H200" s="1">
        <f>SUM(H196:H199)</f>
        <v>37.81</v>
      </c>
      <c r="I200" s="1">
        <f>SUM(I196:I199)</f>
        <v>45.64</v>
      </c>
      <c r="J200" s="1">
        <f>SUM(J196:J199)</f>
        <v>114.38999999999999</v>
      </c>
      <c r="K200" s="1">
        <f>SUM(K196:K199)</f>
        <v>1018.6799999999998</v>
      </c>
      <c r="L200" s="1">
        <f>SUM(L197:L199)</f>
        <v>9.1</v>
      </c>
      <c r="M200" s="46"/>
    </row>
    <row r="201" spans="4:13" ht="18.75" x14ac:dyDescent="0.3">
      <c r="D201" s="1"/>
      <c r="E201" s="31" t="s">
        <v>144</v>
      </c>
      <c r="F201" s="46"/>
      <c r="G201" s="46"/>
      <c r="H201" s="46"/>
      <c r="I201" s="46"/>
      <c r="J201" s="46"/>
      <c r="K201" s="46"/>
      <c r="L201" s="46"/>
      <c r="M201" s="46"/>
    </row>
    <row r="202" spans="4:13" ht="18.75" x14ac:dyDescent="0.3">
      <c r="D202" s="1"/>
      <c r="E202" s="35" t="s">
        <v>194</v>
      </c>
      <c r="F202" s="32"/>
      <c r="G202" s="34">
        <v>200</v>
      </c>
      <c r="H202" s="34">
        <v>1.6</v>
      </c>
      <c r="I202" s="34">
        <v>4.3</v>
      </c>
      <c r="J202" s="34">
        <v>9.5</v>
      </c>
      <c r="K202" s="34">
        <v>84</v>
      </c>
      <c r="L202" s="34">
        <v>1.6</v>
      </c>
      <c r="M202" s="35" t="s">
        <v>196</v>
      </c>
    </row>
    <row r="203" spans="4:13" x14ac:dyDescent="0.25">
      <c r="D203" s="1"/>
      <c r="E203" s="8" t="s">
        <v>259</v>
      </c>
      <c r="F203" s="1" t="s">
        <v>69</v>
      </c>
      <c r="G203" s="10">
        <v>180</v>
      </c>
      <c r="H203" s="1">
        <v>15.6</v>
      </c>
      <c r="I203" s="1">
        <v>12.2</v>
      </c>
      <c r="J203" s="1">
        <v>26.7</v>
      </c>
      <c r="K203" s="1">
        <v>270.10000000000002</v>
      </c>
      <c r="L203" s="1">
        <v>7.86</v>
      </c>
      <c r="M203" s="1" t="s">
        <v>199</v>
      </c>
    </row>
    <row r="204" spans="4:13" x14ac:dyDescent="0.25">
      <c r="D204" s="1"/>
      <c r="E204" s="1" t="s">
        <v>195</v>
      </c>
      <c r="F204" s="1" t="s">
        <v>50</v>
      </c>
      <c r="G204" s="44">
        <v>80</v>
      </c>
      <c r="H204" s="1">
        <v>2.81</v>
      </c>
      <c r="I204" s="1">
        <v>4.0199999999999996</v>
      </c>
      <c r="J204" s="1">
        <v>16.3</v>
      </c>
      <c r="K204" s="1">
        <v>112.63</v>
      </c>
      <c r="L204" s="1">
        <v>0.9</v>
      </c>
      <c r="M204" s="1"/>
    </row>
    <row r="205" spans="4:13" x14ac:dyDescent="0.25">
      <c r="D205" s="1"/>
      <c r="E205" s="9" t="s">
        <v>37</v>
      </c>
      <c r="F205" s="9"/>
      <c r="G205" s="10">
        <v>180</v>
      </c>
      <c r="H205" s="1">
        <v>0.3</v>
      </c>
      <c r="I205" s="1">
        <v>0.9</v>
      </c>
      <c r="J205" s="1">
        <v>24.9</v>
      </c>
      <c r="K205" s="1">
        <v>107.7</v>
      </c>
      <c r="L205" s="1">
        <v>0.72</v>
      </c>
      <c r="M205" s="1" t="s">
        <v>38</v>
      </c>
    </row>
    <row r="206" spans="4:13" x14ac:dyDescent="0.25">
      <c r="D206" s="1"/>
      <c r="E206" s="1" t="s">
        <v>11</v>
      </c>
      <c r="F206" s="1" t="s">
        <v>50</v>
      </c>
      <c r="G206" s="44">
        <v>30</v>
      </c>
      <c r="H206" s="1">
        <v>2.64</v>
      </c>
      <c r="I206" s="1">
        <v>0.48</v>
      </c>
      <c r="J206" s="1">
        <v>16.440000000000001</v>
      </c>
      <c r="K206" s="1">
        <v>80.8</v>
      </c>
      <c r="L206" s="1">
        <v>1.02</v>
      </c>
      <c r="M206" s="1"/>
    </row>
    <row r="207" spans="4:13" x14ac:dyDescent="0.25">
      <c r="D207" s="1"/>
      <c r="E207" s="18" t="s">
        <v>9</v>
      </c>
      <c r="F207" s="18"/>
      <c r="G207" s="62"/>
      <c r="H207" s="18">
        <f>SUM(H203:H206)</f>
        <v>21.35</v>
      </c>
      <c r="I207" s="18">
        <f>SUM(I205:I206)</f>
        <v>1.38</v>
      </c>
      <c r="J207" s="18">
        <f>SUM(J205:J206)</f>
        <v>41.34</v>
      </c>
      <c r="K207" s="18">
        <f>SUM(K205:K206)</f>
        <v>188.5</v>
      </c>
      <c r="L207" s="18">
        <f>SUM(L203:L206)</f>
        <v>10.5</v>
      </c>
      <c r="M207" s="18"/>
    </row>
    <row r="208" spans="4:13" ht="15.75" x14ac:dyDescent="0.25">
      <c r="D208" s="1"/>
      <c r="E208" s="31" t="s">
        <v>150</v>
      </c>
      <c r="F208" s="18"/>
      <c r="G208" s="18"/>
      <c r="H208" s="18"/>
      <c r="I208" s="18"/>
      <c r="J208" s="18"/>
      <c r="K208" s="18"/>
      <c r="L208" s="18"/>
      <c r="M208" s="18"/>
    </row>
    <row r="209" spans="4:14" x14ac:dyDescent="0.25">
      <c r="D209" s="1"/>
      <c r="E209" s="1" t="s">
        <v>86</v>
      </c>
      <c r="F209" s="1" t="s">
        <v>87</v>
      </c>
      <c r="G209" s="44">
        <v>120</v>
      </c>
      <c r="H209" s="1">
        <v>11.11</v>
      </c>
      <c r="I209" s="1">
        <v>14.41</v>
      </c>
      <c r="J209" s="1">
        <v>24.11</v>
      </c>
      <c r="K209" s="1">
        <v>270.61</v>
      </c>
      <c r="L209" s="1">
        <v>9.86</v>
      </c>
      <c r="M209" s="1" t="s">
        <v>88</v>
      </c>
      <c r="N209" s="28" t="s">
        <v>132</v>
      </c>
    </row>
    <row r="210" spans="4:14" x14ac:dyDescent="0.25">
      <c r="D210" s="1"/>
      <c r="E210" s="1" t="s">
        <v>208</v>
      </c>
      <c r="F210" s="1"/>
      <c r="G210" s="44">
        <v>80</v>
      </c>
      <c r="H210" s="1">
        <v>1.53</v>
      </c>
      <c r="I210" s="1">
        <v>4.83</v>
      </c>
      <c r="J210" s="1">
        <v>11.07</v>
      </c>
      <c r="K210" s="1">
        <v>93.69</v>
      </c>
      <c r="L210" s="1">
        <v>1.62</v>
      </c>
      <c r="M210" s="18" t="s">
        <v>207</v>
      </c>
    </row>
    <row r="211" spans="4:14" x14ac:dyDescent="0.25">
      <c r="D211" s="1"/>
      <c r="E211" s="1" t="s">
        <v>59</v>
      </c>
      <c r="F211" s="1" t="s">
        <v>73</v>
      </c>
      <c r="G211" s="61" t="s">
        <v>61</v>
      </c>
      <c r="H211" s="1">
        <v>5.08</v>
      </c>
      <c r="I211" s="1">
        <v>4.5999999999999996</v>
      </c>
      <c r="J211" s="1">
        <v>0.28000000000000003</v>
      </c>
      <c r="K211" s="1">
        <v>62.8</v>
      </c>
      <c r="L211" s="1">
        <v>3.45</v>
      </c>
      <c r="M211" s="18"/>
    </row>
    <row r="212" spans="4:14" ht="15.75" x14ac:dyDescent="0.25">
      <c r="D212" s="1"/>
      <c r="E212" s="9" t="s">
        <v>8</v>
      </c>
      <c r="F212" s="9"/>
      <c r="G212" s="10">
        <v>75</v>
      </c>
      <c r="H212" s="1">
        <v>0.4</v>
      </c>
      <c r="I212" s="1">
        <v>0.2</v>
      </c>
      <c r="J212" s="1">
        <v>7.5</v>
      </c>
      <c r="K212" s="1">
        <v>36</v>
      </c>
      <c r="L212" s="1">
        <v>1.1299999999999999</v>
      </c>
      <c r="M212" s="34" t="s">
        <v>210</v>
      </c>
    </row>
    <row r="213" spans="4:14" x14ac:dyDescent="0.25">
      <c r="D213" s="1"/>
      <c r="E213" s="30" t="s">
        <v>80</v>
      </c>
      <c r="F213" s="11"/>
      <c r="G213" s="42">
        <v>180</v>
      </c>
      <c r="H213" s="30">
        <v>4.5999999999999999E-2</v>
      </c>
      <c r="I213" s="11"/>
      <c r="J213" s="30">
        <v>5.24</v>
      </c>
      <c r="K213" s="30">
        <v>20.78</v>
      </c>
      <c r="L213" s="30">
        <v>0.22</v>
      </c>
      <c r="M213" s="18"/>
    </row>
    <row r="214" spans="4:14" x14ac:dyDescent="0.25">
      <c r="D214" s="1"/>
      <c r="E214" s="18" t="s">
        <v>9</v>
      </c>
      <c r="F214" s="11"/>
      <c r="G214" s="42"/>
      <c r="H214" s="30">
        <f>SUM(H209:H213)</f>
        <v>18.165999999999997</v>
      </c>
      <c r="I214" s="30">
        <f>SUM(I209:I213)</f>
        <v>24.040000000000003</v>
      </c>
      <c r="J214" s="30">
        <f>SUM(J209:J213)</f>
        <v>48.2</v>
      </c>
      <c r="K214" s="30">
        <f>SUM(K209:K213)</f>
        <v>483.88</v>
      </c>
      <c r="L214" s="30">
        <f>SUM(L209:L213)</f>
        <v>16.279999999999998</v>
      </c>
      <c r="M214" s="18"/>
    </row>
    <row r="215" spans="4:14" x14ac:dyDescent="0.25">
      <c r="D215" s="1"/>
      <c r="E215" s="11" t="s">
        <v>176</v>
      </c>
      <c r="F215" s="11"/>
      <c r="G215" s="42"/>
      <c r="H215" s="11">
        <f>H214+H207+H200</f>
        <v>77.325999999999993</v>
      </c>
      <c r="I215" s="11">
        <f>I214+I207+I200</f>
        <v>71.06</v>
      </c>
      <c r="J215" s="11">
        <f>J214+J207+J200</f>
        <v>203.93</v>
      </c>
      <c r="K215" s="11">
        <f>K214+K207+K200</f>
        <v>1691.06</v>
      </c>
      <c r="L215" s="11">
        <f>L214+L207+L200</f>
        <v>35.879999999999995</v>
      </c>
      <c r="M215" s="18"/>
    </row>
    <row r="216" spans="4:14" ht="18.75" x14ac:dyDescent="0.3">
      <c r="D216" s="1"/>
      <c r="E216" s="78" t="s">
        <v>15</v>
      </c>
      <c r="F216" s="79"/>
      <c r="G216" s="79"/>
      <c r="H216" s="79"/>
      <c r="I216" s="79"/>
      <c r="J216" s="79"/>
      <c r="K216" s="79"/>
      <c r="L216" s="79"/>
      <c r="M216" s="79"/>
    </row>
    <row r="217" spans="4:14" ht="15.75" x14ac:dyDescent="0.25">
      <c r="D217" s="1"/>
      <c r="E217" s="31" t="s">
        <v>141</v>
      </c>
      <c r="F217" s="11" t="s">
        <v>28</v>
      </c>
      <c r="G217" s="11" t="s">
        <v>22</v>
      </c>
      <c r="H217" s="11" t="s">
        <v>24</v>
      </c>
      <c r="I217" s="11" t="s">
        <v>3</v>
      </c>
      <c r="J217" s="11" t="s">
        <v>25</v>
      </c>
      <c r="K217" s="11" t="s">
        <v>26</v>
      </c>
      <c r="L217" s="11" t="s">
        <v>4</v>
      </c>
      <c r="M217" s="11" t="s">
        <v>32</v>
      </c>
    </row>
    <row r="218" spans="4:14" x14ac:dyDescent="0.25">
      <c r="D218" s="1"/>
      <c r="E218" s="1" t="s">
        <v>91</v>
      </c>
      <c r="F218" s="1"/>
      <c r="G218" s="44">
        <v>80</v>
      </c>
      <c r="H218" s="1">
        <v>1.5</v>
      </c>
      <c r="I218" s="1">
        <v>3.45</v>
      </c>
      <c r="J218" s="1">
        <v>2.83</v>
      </c>
      <c r="K218" s="1">
        <v>64.02</v>
      </c>
      <c r="L218" s="1">
        <v>1.78</v>
      </c>
      <c r="M218" s="1" t="s">
        <v>97</v>
      </c>
    </row>
    <row r="219" spans="4:14" x14ac:dyDescent="0.25">
      <c r="D219" s="1"/>
      <c r="E219" s="1" t="s">
        <v>260</v>
      </c>
      <c r="F219" s="1" t="s">
        <v>71</v>
      </c>
      <c r="G219" s="44">
        <v>100</v>
      </c>
      <c r="H219" s="1">
        <v>6.82</v>
      </c>
      <c r="I219" s="1">
        <v>5.07</v>
      </c>
      <c r="J219" s="1">
        <v>35.89</v>
      </c>
      <c r="K219" s="1">
        <v>216.47</v>
      </c>
      <c r="L219" s="1">
        <v>2.8</v>
      </c>
      <c r="M219" s="1" t="s">
        <v>93</v>
      </c>
      <c r="N219" t="s">
        <v>133</v>
      </c>
    </row>
    <row r="220" spans="4:14" ht="15.75" x14ac:dyDescent="0.25">
      <c r="D220" s="1"/>
      <c r="E220" s="1" t="s">
        <v>11</v>
      </c>
      <c r="F220" s="1" t="s">
        <v>50</v>
      </c>
      <c r="G220" s="44">
        <v>30</v>
      </c>
      <c r="H220" s="1">
        <v>2.64</v>
      </c>
      <c r="I220" s="1">
        <v>0.48</v>
      </c>
      <c r="J220" s="1">
        <v>16.440000000000001</v>
      </c>
      <c r="K220" s="1">
        <v>80.8</v>
      </c>
      <c r="L220" s="1">
        <v>1.02</v>
      </c>
      <c r="M220" s="34"/>
    </row>
    <row r="221" spans="4:14" x14ac:dyDescent="0.25">
      <c r="D221" s="1"/>
      <c r="E221" s="1" t="s">
        <v>49</v>
      </c>
      <c r="F221" s="1"/>
      <c r="G221" s="44">
        <v>80</v>
      </c>
      <c r="H221" s="1">
        <v>0.75</v>
      </c>
      <c r="I221" s="1">
        <v>0.21</v>
      </c>
      <c r="J221" s="1">
        <v>8.85</v>
      </c>
      <c r="K221" s="1">
        <v>40</v>
      </c>
      <c r="L221" s="1">
        <v>3</v>
      </c>
      <c r="M221" s="1" t="s">
        <v>210</v>
      </c>
    </row>
    <row r="222" spans="4:14" x14ac:dyDescent="0.25">
      <c r="D222" s="1"/>
      <c r="E222" s="1" t="s">
        <v>98</v>
      </c>
      <c r="F222" s="1"/>
      <c r="G222" s="10">
        <v>180</v>
      </c>
      <c r="H222" s="1">
        <v>0.3</v>
      </c>
      <c r="I222" s="1"/>
      <c r="J222" s="1">
        <v>13.8</v>
      </c>
      <c r="K222" s="1">
        <v>54</v>
      </c>
      <c r="L222" s="1">
        <v>3.3</v>
      </c>
      <c r="M222" s="11"/>
    </row>
    <row r="223" spans="4:14" ht="15.75" x14ac:dyDescent="0.25">
      <c r="D223" s="1"/>
      <c r="E223" s="35" t="s">
        <v>149</v>
      </c>
      <c r="F223" s="11"/>
      <c r="G223" s="60"/>
      <c r="H223" s="30">
        <f>SUM(H218:H222)</f>
        <v>12.010000000000002</v>
      </c>
      <c r="I223" s="30">
        <f t="shared" ref="I223:L223" si="0">SUM(I218:I222)</f>
        <v>9.2100000000000009</v>
      </c>
      <c r="J223" s="30">
        <f t="shared" si="0"/>
        <v>77.809999999999988</v>
      </c>
      <c r="K223" s="30">
        <f t="shared" si="0"/>
        <v>455.29</v>
      </c>
      <c r="L223" s="30">
        <f t="shared" si="0"/>
        <v>11.899999999999999</v>
      </c>
      <c r="M223" s="11"/>
    </row>
    <row r="224" spans="4:14" ht="15.75" x14ac:dyDescent="0.25">
      <c r="D224" s="1"/>
      <c r="E224" s="31" t="s">
        <v>144</v>
      </c>
      <c r="F224" s="1"/>
      <c r="G224" s="14"/>
      <c r="H224" s="1"/>
      <c r="I224" s="1"/>
      <c r="J224" s="1"/>
      <c r="K224" s="1"/>
      <c r="L224" s="1"/>
      <c r="M224" s="1"/>
    </row>
    <row r="225" spans="4:13" ht="18.75" x14ac:dyDescent="0.3">
      <c r="D225" s="1"/>
      <c r="E225" s="35" t="s">
        <v>156</v>
      </c>
      <c r="F225" s="32"/>
      <c r="G225" s="34">
        <v>150</v>
      </c>
      <c r="H225" s="34">
        <v>2</v>
      </c>
      <c r="I225" s="34">
        <v>4.3</v>
      </c>
      <c r="J225" s="34">
        <v>14</v>
      </c>
      <c r="K225" s="34">
        <v>103</v>
      </c>
      <c r="L225" s="34">
        <v>2.65</v>
      </c>
      <c r="M225" s="34" t="s">
        <v>157</v>
      </c>
    </row>
    <row r="226" spans="4:13" ht="15.75" x14ac:dyDescent="0.25">
      <c r="D226" s="1"/>
      <c r="E226" s="1" t="s">
        <v>11</v>
      </c>
      <c r="F226" s="1" t="s">
        <v>50</v>
      </c>
      <c r="G226" s="44">
        <v>30</v>
      </c>
      <c r="H226" s="1">
        <v>2.64</v>
      </c>
      <c r="I226" s="1">
        <v>0.48</v>
      </c>
      <c r="J226" s="1">
        <v>16.440000000000001</v>
      </c>
      <c r="K226" s="1">
        <v>80.8</v>
      </c>
      <c r="L226" s="1">
        <v>1.02</v>
      </c>
      <c r="M226" s="34"/>
    </row>
    <row r="227" spans="4:13" x14ac:dyDescent="0.25">
      <c r="D227" s="1"/>
      <c r="E227" s="8" t="s">
        <v>262</v>
      </c>
      <c r="F227" s="1" t="s">
        <v>65</v>
      </c>
      <c r="G227" s="16" t="s">
        <v>248</v>
      </c>
      <c r="H227" s="1">
        <v>25.53</v>
      </c>
      <c r="I227" s="1">
        <v>19.350000000000001</v>
      </c>
      <c r="J227" s="1">
        <v>28.94</v>
      </c>
      <c r="K227" s="1">
        <v>396.1</v>
      </c>
      <c r="L227" s="1">
        <v>7.38</v>
      </c>
      <c r="M227" s="1" t="s">
        <v>68</v>
      </c>
    </row>
    <row r="228" spans="4:13" x14ac:dyDescent="0.25">
      <c r="D228" s="1"/>
      <c r="E228" s="1" t="s">
        <v>63</v>
      </c>
      <c r="F228" s="1" t="s">
        <v>69</v>
      </c>
      <c r="G228" s="44">
        <v>180</v>
      </c>
      <c r="H228" s="1">
        <v>6.11</v>
      </c>
      <c r="I228" s="1">
        <v>5.5</v>
      </c>
      <c r="J228" s="1">
        <v>9.85</v>
      </c>
      <c r="K228" s="1">
        <v>190.8</v>
      </c>
      <c r="L228" s="1">
        <v>5.8</v>
      </c>
      <c r="M228" s="1" t="s">
        <v>64</v>
      </c>
    </row>
    <row r="229" spans="4:13" x14ac:dyDescent="0.25">
      <c r="D229" s="1"/>
      <c r="E229" s="1" t="s">
        <v>9</v>
      </c>
      <c r="F229" s="1"/>
      <c r="G229" s="19"/>
      <c r="H229" s="1">
        <f>SUM(H224:H228)</f>
        <v>36.28</v>
      </c>
      <c r="I229" s="1">
        <f>SUM(I224:I228)</f>
        <v>29.630000000000003</v>
      </c>
      <c r="J229" s="1">
        <f>SUM(J224:J228)</f>
        <v>69.23</v>
      </c>
      <c r="K229" s="1">
        <f>SUM(K224:K228)</f>
        <v>770.7</v>
      </c>
      <c r="L229" s="1">
        <f>SUM(L224:L228)</f>
        <v>16.850000000000001</v>
      </c>
      <c r="M229" s="1"/>
    </row>
    <row r="230" spans="4:13" ht="15.75" x14ac:dyDescent="0.25">
      <c r="D230" s="1"/>
      <c r="E230" s="31" t="s">
        <v>150</v>
      </c>
      <c r="F230" s="1"/>
      <c r="G230" s="44"/>
      <c r="H230" s="1"/>
      <c r="I230" s="1"/>
      <c r="J230" s="1"/>
      <c r="K230" s="1"/>
      <c r="L230" s="1"/>
      <c r="M230" s="1"/>
    </row>
    <row r="231" spans="4:13" x14ac:dyDescent="0.25">
      <c r="D231" s="1"/>
      <c r="E231" s="1" t="s">
        <v>261</v>
      </c>
      <c r="F231" s="1" t="s">
        <v>31</v>
      </c>
      <c r="G231" s="10" t="s">
        <v>159</v>
      </c>
      <c r="H231" s="1">
        <v>20.02</v>
      </c>
      <c r="I231" s="1">
        <v>22.87</v>
      </c>
      <c r="J231" s="1">
        <v>52.37</v>
      </c>
      <c r="K231" s="1">
        <v>495.41</v>
      </c>
      <c r="L231" s="1">
        <v>4.32</v>
      </c>
      <c r="M231" s="1"/>
    </row>
    <row r="232" spans="4:13" x14ac:dyDescent="0.25">
      <c r="D232" s="1"/>
      <c r="E232" s="1" t="s">
        <v>252</v>
      </c>
      <c r="F232" s="1" t="s">
        <v>50</v>
      </c>
      <c r="G232" s="44">
        <v>100</v>
      </c>
      <c r="H232" s="1">
        <v>3.75</v>
      </c>
      <c r="I232" s="1">
        <v>5.36</v>
      </c>
      <c r="J232" s="1">
        <v>21.73</v>
      </c>
      <c r="K232" s="1">
        <v>150.16999999999999</v>
      </c>
      <c r="L232" s="1">
        <v>1.4</v>
      </c>
      <c r="M232" s="1" t="s">
        <v>76</v>
      </c>
    </row>
    <row r="233" spans="4:13" ht="15.75" x14ac:dyDescent="0.25">
      <c r="D233" s="1"/>
      <c r="E233" s="9" t="s">
        <v>8</v>
      </c>
      <c r="F233" s="9"/>
      <c r="G233" s="42">
        <v>80</v>
      </c>
      <c r="H233" s="30">
        <v>0.7</v>
      </c>
      <c r="I233" s="30"/>
      <c r="J233" s="30">
        <v>8.9</v>
      </c>
      <c r="K233" s="30">
        <v>39.299999999999997</v>
      </c>
      <c r="L233" s="30">
        <v>1.2</v>
      </c>
      <c r="M233" s="34" t="s">
        <v>210</v>
      </c>
    </row>
    <row r="234" spans="4:13" x14ac:dyDescent="0.25">
      <c r="D234" s="1"/>
      <c r="E234" s="1" t="s">
        <v>89</v>
      </c>
      <c r="F234" s="1"/>
      <c r="G234" s="59">
        <v>200</v>
      </c>
      <c r="H234" s="1">
        <v>0</v>
      </c>
      <c r="I234" s="1">
        <v>0</v>
      </c>
      <c r="J234" s="1">
        <v>20</v>
      </c>
      <c r="K234" s="1">
        <v>80</v>
      </c>
      <c r="L234" s="1">
        <v>0.3</v>
      </c>
      <c r="M234" s="1" t="s">
        <v>90</v>
      </c>
    </row>
    <row r="235" spans="4:13" x14ac:dyDescent="0.25">
      <c r="D235" s="1"/>
      <c r="E235" s="1" t="s">
        <v>9</v>
      </c>
      <c r="F235" s="1"/>
      <c r="G235" s="10"/>
      <c r="H235" s="1">
        <f>SUM(H231:H234)</f>
        <v>24.47</v>
      </c>
      <c r="I235" s="1">
        <f>SUM(I231:I234)</f>
        <v>28.23</v>
      </c>
      <c r="J235" s="1">
        <f>SUM(J231:J234)</f>
        <v>103</v>
      </c>
      <c r="K235" s="1">
        <f>SUM(K231:K234)</f>
        <v>764.88</v>
      </c>
      <c r="L235" s="1">
        <f>SUM(L231:L234)</f>
        <v>7.2200000000000006</v>
      </c>
      <c r="M235" s="1"/>
    </row>
    <row r="236" spans="4:13" x14ac:dyDescent="0.25">
      <c r="D236" s="1"/>
      <c r="E236" s="11" t="s">
        <v>186</v>
      </c>
      <c r="F236" s="36"/>
      <c r="G236" s="54"/>
      <c r="H236" s="24">
        <f>H235+H229+H223</f>
        <v>72.760000000000005</v>
      </c>
      <c r="I236" s="24">
        <f>I235+I229+I223</f>
        <v>67.069999999999993</v>
      </c>
      <c r="J236" s="24">
        <f>J235+J229+J223</f>
        <v>250.04000000000002</v>
      </c>
      <c r="K236" s="24">
        <f>K235+K229+K223</f>
        <v>1990.87</v>
      </c>
      <c r="L236" s="24">
        <f>L235+L229+L223</f>
        <v>35.97</v>
      </c>
      <c r="M236" s="36"/>
    </row>
    <row r="237" spans="4:13" x14ac:dyDescent="0.25">
      <c r="D237" s="1"/>
      <c r="E237" s="23" t="s">
        <v>122</v>
      </c>
      <c r="F237" s="24"/>
      <c r="G237" s="25"/>
      <c r="H237" s="55">
        <f>H236+H215+H193+H171+H148</f>
        <v>334.64200000000005</v>
      </c>
      <c r="I237" s="55">
        <f>I236+I215+I193+I171+I148</f>
        <v>298.68</v>
      </c>
      <c r="J237" s="55">
        <f>J236+J215+J193+J171+J148</f>
        <v>1107.54</v>
      </c>
      <c r="K237" s="55">
        <f>K236+K215+K193+K171+K148</f>
        <v>8708.3299999999981</v>
      </c>
      <c r="L237" s="55">
        <f>L236+L215+L193+L171+L148</f>
        <v>192.24999999999997</v>
      </c>
      <c r="M237" s="24">
        <f>L237/5</f>
        <v>38.449999999999996</v>
      </c>
    </row>
    <row r="238" spans="4:13" ht="21" x14ac:dyDescent="0.35">
      <c r="D238" s="1"/>
      <c r="E238" s="73" t="s">
        <v>19</v>
      </c>
      <c r="F238" s="74"/>
      <c r="G238" s="74"/>
      <c r="H238" s="74"/>
      <c r="I238" s="74"/>
      <c r="J238" s="74"/>
      <c r="K238" s="74"/>
      <c r="L238" s="74"/>
      <c r="M238" s="74"/>
    </row>
    <row r="239" spans="4:13" ht="18.75" x14ac:dyDescent="0.3">
      <c r="D239" s="1"/>
      <c r="E239" s="70" t="s">
        <v>2</v>
      </c>
      <c r="F239" s="71"/>
      <c r="G239" s="71"/>
      <c r="H239" s="71"/>
      <c r="I239" s="71"/>
      <c r="J239" s="71"/>
      <c r="K239" s="71"/>
      <c r="L239" s="71"/>
      <c r="M239" s="71"/>
    </row>
    <row r="240" spans="4:13" ht="15.75" x14ac:dyDescent="0.25">
      <c r="D240" s="1"/>
      <c r="E240" s="31" t="s">
        <v>141</v>
      </c>
      <c r="F240" s="11" t="s">
        <v>28</v>
      </c>
      <c r="G240" s="11" t="s">
        <v>22</v>
      </c>
      <c r="H240" s="11" t="s">
        <v>24</v>
      </c>
      <c r="I240" s="11" t="s">
        <v>3</v>
      </c>
      <c r="J240" s="11" t="s">
        <v>25</v>
      </c>
      <c r="K240" s="11" t="s">
        <v>26</v>
      </c>
      <c r="L240" s="11" t="s">
        <v>4</v>
      </c>
      <c r="M240" s="11" t="s">
        <v>32</v>
      </c>
    </row>
    <row r="241" spans="4:14" ht="30" x14ac:dyDescent="0.25">
      <c r="D241" s="1"/>
      <c r="E241" s="8" t="s">
        <v>5</v>
      </c>
      <c r="F241" s="1"/>
      <c r="G241" s="44">
        <v>100</v>
      </c>
      <c r="H241" s="30">
        <v>0.94</v>
      </c>
      <c r="I241" s="50">
        <v>3.83</v>
      </c>
      <c r="J241" s="50">
        <v>4.28</v>
      </c>
      <c r="K241" s="19">
        <v>55.32</v>
      </c>
      <c r="L241" s="19">
        <v>1.63</v>
      </c>
      <c r="M241" s="1" t="s">
        <v>96</v>
      </c>
    </row>
    <row r="242" spans="4:14" x14ac:dyDescent="0.25">
      <c r="D242" s="1"/>
      <c r="E242" s="1" t="s">
        <v>92</v>
      </c>
      <c r="F242" s="1" t="s">
        <v>71</v>
      </c>
      <c r="G242" s="44">
        <v>100</v>
      </c>
      <c r="H242" s="1">
        <v>6.82</v>
      </c>
      <c r="I242" s="1">
        <v>5.07</v>
      </c>
      <c r="J242" s="1">
        <v>35.89</v>
      </c>
      <c r="K242" s="1">
        <v>216.47</v>
      </c>
      <c r="L242" s="1">
        <v>2.8</v>
      </c>
      <c r="M242" s="1" t="s">
        <v>93</v>
      </c>
      <c r="N242" t="s">
        <v>133</v>
      </c>
    </row>
    <row r="243" spans="4:14" x14ac:dyDescent="0.25">
      <c r="D243" s="1"/>
      <c r="E243" s="30" t="s">
        <v>243</v>
      </c>
      <c r="F243" s="30"/>
      <c r="G243" s="42">
        <v>60</v>
      </c>
      <c r="H243" s="30">
        <v>14.17</v>
      </c>
      <c r="I243" s="50">
        <v>5.44</v>
      </c>
      <c r="J243" s="50">
        <v>5.3999999999999999E-2</v>
      </c>
      <c r="K243" s="50">
        <v>112.86</v>
      </c>
      <c r="L243" s="50">
        <v>5.5</v>
      </c>
      <c r="M243" s="30" t="s">
        <v>244</v>
      </c>
    </row>
    <row r="244" spans="4:14" x14ac:dyDescent="0.25">
      <c r="D244" s="1"/>
      <c r="E244" s="1" t="s">
        <v>11</v>
      </c>
      <c r="F244" s="1" t="s">
        <v>50</v>
      </c>
      <c r="G244" s="20">
        <v>30</v>
      </c>
      <c r="H244" s="1">
        <v>2.64</v>
      </c>
      <c r="I244" s="1">
        <v>0.48</v>
      </c>
      <c r="J244" s="1">
        <v>16.440000000000001</v>
      </c>
      <c r="K244" s="1">
        <v>80.8</v>
      </c>
      <c r="L244" s="1">
        <v>1.02</v>
      </c>
      <c r="M244" s="30"/>
    </row>
    <row r="245" spans="4:14" x14ac:dyDescent="0.25">
      <c r="D245" s="1"/>
      <c r="E245" s="30" t="s">
        <v>80</v>
      </c>
      <c r="F245" s="11"/>
      <c r="G245" s="42">
        <v>180</v>
      </c>
      <c r="H245" s="30">
        <v>4.5999999999999999E-2</v>
      </c>
      <c r="I245" s="56"/>
      <c r="J245" s="50">
        <v>5.24</v>
      </c>
      <c r="K245" s="50">
        <v>20.78</v>
      </c>
      <c r="L245" s="50">
        <v>0.22</v>
      </c>
      <c r="M245" s="11"/>
    </row>
    <row r="246" spans="4:14" x14ac:dyDescent="0.25">
      <c r="D246" s="1"/>
      <c r="E246" s="1" t="s">
        <v>9</v>
      </c>
      <c r="F246" s="11"/>
      <c r="G246" s="42"/>
      <c r="H246" s="30">
        <f>SUM(H241:H245)</f>
        <v>24.616</v>
      </c>
      <c r="I246" s="56">
        <f>SUM(I241:I245)</f>
        <v>14.82</v>
      </c>
      <c r="J246" s="50">
        <f>SUM(J241:J245)</f>
        <v>61.904000000000003</v>
      </c>
      <c r="K246" s="50">
        <f>SUM(K241:K245)</f>
        <v>486.23</v>
      </c>
      <c r="L246" s="50">
        <f>SUM(L241:L245)</f>
        <v>11.17</v>
      </c>
      <c r="M246" s="11"/>
    </row>
    <row r="247" spans="4:14" ht="23.25" customHeight="1" x14ac:dyDescent="0.25">
      <c r="D247" s="1"/>
      <c r="E247" s="31" t="s">
        <v>144</v>
      </c>
      <c r="F247" s="1"/>
      <c r="G247" s="20"/>
      <c r="H247" s="1"/>
      <c r="I247" s="1"/>
      <c r="J247" s="1"/>
      <c r="K247" s="1"/>
      <c r="L247" s="1"/>
      <c r="M247" s="1"/>
    </row>
    <row r="248" spans="4:14" ht="18.75" customHeight="1" x14ac:dyDescent="0.3">
      <c r="D248" s="1"/>
      <c r="E248" s="35" t="s">
        <v>194</v>
      </c>
      <c r="F248" s="32"/>
      <c r="G248" s="34">
        <v>200</v>
      </c>
      <c r="H248" s="34">
        <v>1.6</v>
      </c>
      <c r="I248" s="34">
        <v>4.3</v>
      </c>
      <c r="J248" s="34">
        <v>9.5</v>
      </c>
      <c r="K248" s="34">
        <v>84</v>
      </c>
      <c r="L248" s="34">
        <v>1.6</v>
      </c>
      <c r="M248" s="35" t="s">
        <v>196</v>
      </c>
    </row>
    <row r="249" spans="4:14" ht="15.75" x14ac:dyDescent="0.25">
      <c r="D249" s="1"/>
      <c r="E249" s="35" t="s">
        <v>182</v>
      </c>
      <c r="F249" s="34" t="s">
        <v>31</v>
      </c>
      <c r="G249" s="34">
        <v>150</v>
      </c>
      <c r="H249" s="34">
        <v>12.43</v>
      </c>
      <c r="I249" s="34">
        <v>11.57</v>
      </c>
      <c r="J249" s="34">
        <v>32.25</v>
      </c>
      <c r="K249" s="34">
        <v>299.93</v>
      </c>
      <c r="L249" s="34">
        <v>6.08</v>
      </c>
      <c r="M249" s="34" t="s">
        <v>183</v>
      </c>
    </row>
    <row r="250" spans="4:14" ht="15.75" x14ac:dyDescent="0.25">
      <c r="D250" s="1"/>
      <c r="E250" s="9" t="s">
        <v>184</v>
      </c>
      <c r="F250" s="30"/>
      <c r="G250" s="42">
        <v>80</v>
      </c>
      <c r="H250" s="30">
        <v>1.18</v>
      </c>
      <c r="I250" s="30">
        <v>9.3800000000000008</v>
      </c>
      <c r="J250" s="30">
        <v>5.9</v>
      </c>
      <c r="K250" s="30">
        <v>113.93</v>
      </c>
      <c r="L250" s="30">
        <v>1.4</v>
      </c>
      <c r="M250" s="47" t="s">
        <v>185</v>
      </c>
    </row>
    <row r="251" spans="4:14" x14ac:dyDescent="0.25">
      <c r="D251" s="1"/>
      <c r="E251" s="1" t="s">
        <v>98</v>
      </c>
      <c r="F251" s="1"/>
      <c r="G251" s="44">
        <v>180</v>
      </c>
      <c r="H251" s="1"/>
      <c r="I251" s="1"/>
      <c r="J251" s="1">
        <v>20</v>
      </c>
      <c r="K251" s="1">
        <v>80</v>
      </c>
      <c r="L251" s="1">
        <v>3.96</v>
      </c>
      <c r="M251" s="1"/>
    </row>
    <row r="252" spans="4:14" x14ac:dyDescent="0.25">
      <c r="D252" s="1"/>
      <c r="E252" s="9" t="s">
        <v>35</v>
      </c>
      <c r="F252" s="9" t="s">
        <v>34</v>
      </c>
      <c r="G252" s="43">
        <v>15</v>
      </c>
      <c r="H252" s="1">
        <v>4.5999999999999996</v>
      </c>
      <c r="I252" s="1">
        <v>5.8</v>
      </c>
      <c r="J252" s="1">
        <v>0</v>
      </c>
      <c r="K252" s="1">
        <v>72</v>
      </c>
      <c r="L252" s="1">
        <v>3.57</v>
      </c>
      <c r="M252" s="1"/>
    </row>
    <row r="253" spans="4:14" x14ac:dyDescent="0.25">
      <c r="D253" s="1"/>
      <c r="E253" s="1" t="s">
        <v>11</v>
      </c>
      <c r="F253" s="1" t="s">
        <v>50</v>
      </c>
      <c r="G253" s="20">
        <v>30</v>
      </c>
      <c r="H253" s="1">
        <v>2.64</v>
      </c>
      <c r="I253" s="1">
        <v>0.48</v>
      </c>
      <c r="J253" s="1">
        <v>16.440000000000001</v>
      </c>
      <c r="K253" s="1">
        <v>80.8</v>
      </c>
      <c r="L253" s="1">
        <v>1.02</v>
      </c>
      <c r="M253" s="1"/>
    </row>
    <row r="254" spans="4:14" ht="15.75" x14ac:dyDescent="0.25">
      <c r="D254" s="1"/>
      <c r="E254" s="9" t="s">
        <v>8</v>
      </c>
      <c r="F254" s="9"/>
      <c r="G254" s="42">
        <v>80</v>
      </c>
      <c r="H254" s="30">
        <v>0.7</v>
      </c>
      <c r="I254" s="30"/>
      <c r="J254" s="30">
        <v>8.9</v>
      </c>
      <c r="K254" s="30">
        <v>39.299999999999997</v>
      </c>
      <c r="L254" s="30">
        <v>1.2</v>
      </c>
      <c r="M254" s="34" t="s">
        <v>210</v>
      </c>
    </row>
    <row r="255" spans="4:14" x14ac:dyDescent="0.25">
      <c r="D255" s="1"/>
      <c r="E255" s="1" t="s">
        <v>9</v>
      </c>
      <c r="F255" s="1"/>
      <c r="G255" s="14"/>
      <c r="H255" s="1">
        <f>SUM(H247:H254)</f>
        <v>23.15</v>
      </c>
      <c r="I255" s="1">
        <f>SUM(I247:I254)</f>
        <v>31.53</v>
      </c>
      <c r="J255" s="1">
        <f>SUM(J247:J254)</f>
        <v>92.990000000000009</v>
      </c>
      <c r="K255" s="1">
        <f>SUM(K247:K254)</f>
        <v>769.95999999999992</v>
      </c>
      <c r="L255" s="1">
        <f>SUM(L247:L254)</f>
        <v>18.829999999999998</v>
      </c>
      <c r="M255" s="1"/>
    </row>
    <row r="256" spans="4:14" ht="15.75" x14ac:dyDescent="0.25">
      <c r="D256" s="1"/>
      <c r="E256" s="31" t="s">
        <v>150</v>
      </c>
      <c r="F256" s="1"/>
      <c r="G256" s="14"/>
      <c r="H256" s="1"/>
      <c r="I256" s="1"/>
      <c r="J256" s="1"/>
      <c r="K256" s="1"/>
      <c r="L256" s="1"/>
      <c r="M256" s="1"/>
    </row>
    <row r="257" spans="4:13" x14ac:dyDescent="0.25">
      <c r="D257" s="1"/>
      <c r="E257" s="1" t="s">
        <v>202</v>
      </c>
      <c r="F257" s="1" t="s">
        <v>69</v>
      </c>
      <c r="G257" s="44">
        <v>100</v>
      </c>
      <c r="H257" s="1">
        <v>1.8</v>
      </c>
      <c r="I257" s="1">
        <v>6.3</v>
      </c>
      <c r="J257" s="1">
        <v>15.6</v>
      </c>
      <c r="K257" s="1">
        <v>126.2</v>
      </c>
      <c r="L257" s="1">
        <v>1.8</v>
      </c>
      <c r="M257" s="1" t="s">
        <v>203</v>
      </c>
    </row>
    <row r="258" spans="4:13" ht="15.75" x14ac:dyDescent="0.25">
      <c r="D258" s="1"/>
      <c r="E258" s="1" t="s">
        <v>120</v>
      </c>
      <c r="F258" s="1"/>
      <c r="G258" s="59">
        <v>100</v>
      </c>
      <c r="H258" s="1">
        <v>1.84</v>
      </c>
      <c r="I258" s="1">
        <v>3.49</v>
      </c>
      <c r="J258" s="1">
        <v>12.08</v>
      </c>
      <c r="K258" s="1">
        <v>86.67</v>
      </c>
      <c r="L258" s="1">
        <v>2.2799999999999998</v>
      </c>
      <c r="M258" s="34" t="s">
        <v>210</v>
      </c>
    </row>
    <row r="259" spans="4:13" x14ac:dyDescent="0.25">
      <c r="D259" s="1"/>
      <c r="E259" s="1" t="s">
        <v>12</v>
      </c>
      <c r="F259" s="1"/>
      <c r="G259" s="10">
        <v>80</v>
      </c>
      <c r="H259" s="1">
        <v>1.1000000000000001</v>
      </c>
      <c r="I259" s="1">
        <v>0.2</v>
      </c>
      <c r="J259" s="1">
        <v>16.399999999999999</v>
      </c>
      <c r="K259" s="1">
        <v>71.3</v>
      </c>
      <c r="L259" s="1">
        <v>3.08</v>
      </c>
      <c r="M259" s="1" t="s">
        <v>210</v>
      </c>
    </row>
    <row r="260" spans="4:13" x14ac:dyDescent="0.25">
      <c r="D260" s="1"/>
      <c r="E260" s="1" t="s">
        <v>9</v>
      </c>
      <c r="F260" s="1"/>
      <c r="G260" s="10"/>
      <c r="H260" s="1">
        <f>SUM(H257:H259)</f>
        <v>4.74</v>
      </c>
      <c r="I260" s="1">
        <f>SUM(I257:I259)</f>
        <v>9.9899999999999984</v>
      </c>
      <c r="J260" s="1">
        <f>SUM(J257:J259)</f>
        <v>44.08</v>
      </c>
      <c r="K260" s="1">
        <f>SUM(K257:K259)</f>
        <v>284.17</v>
      </c>
      <c r="L260" s="1">
        <f>SUM(L257:L259)</f>
        <v>7.16</v>
      </c>
      <c r="M260" s="1"/>
    </row>
    <row r="261" spans="4:13" ht="15.75" thickBot="1" x14ac:dyDescent="0.3">
      <c r="D261" s="1"/>
      <c r="E261" s="38" t="s">
        <v>152</v>
      </c>
      <c r="F261" s="1"/>
      <c r="G261" s="10"/>
      <c r="H261" s="11">
        <f>H260+H255+H246</f>
        <v>52.506</v>
      </c>
      <c r="I261" s="11">
        <f>I260+I255+I246</f>
        <v>56.339999999999996</v>
      </c>
      <c r="J261" s="11">
        <f>J260+J255+J246</f>
        <v>198.97399999999999</v>
      </c>
      <c r="K261" s="11">
        <f>K260+K255+K246</f>
        <v>1540.36</v>
      </c>
      <c r="L261" s="11">
        <f>L260+L255+L246</f>
        <v>37.159999999999997</v>
      </c>
      <c r="M261" s="1"/>
    </row>
    <row r="262" spans="4:13" ht="18.75" x14ac:dyDescent="0.3">
      <c r="D262" s="1"/>
      <c r="E262" s="70" t="s">
        <v>10</v>
      </c>
      <c r="F262" s="71"/>
      <c r="G262" s="71"/>
      <c r="H262" s="71"/>
      <c r="I262" s="71"/>
      <c r="J262" s="71"/>
      <c r="K262" s="71"/>
      <c r="L262" s="71"/>
      <c r="M262" s="71"/>
    </row>
    <row r="263" spans="4:13" ht="15.75" x14ac:dyDescent="0.25">
      <c r="D263" s="1"/>
      <c r="E263" s="31" t="s">
        <v>141</v>
      </c>
      <c r="F263" s="11" t="s">
        <v>28</v>
      </c>
      <c r="G263" s="11" t="s">
        <v>22</v>
      </c>
      <c r="H263" s="11" t="s">
        <v>24</v>
      </c>
      <c r="I263" s="11" t="s">
        <v>3</v>
      </c>
      <c r="J263" s="11" t="s">
        <v>25</v>
      </c>
      <c r="K263" s="11" t="s">
        <v>26</v>
      </c>
      <c r="L263" s="11" t="s">
        <v>4</v>
      </c>
      <c r="M263" s="11" t="s">
        <v>32</v>
      </c>
    </row>
    <row r="264" spans="4:13" x14ac:dyDescent="0.25">
      <c r="D264" s="1"/>
      <c r="E264" s="1" t="s">
        <v>191</v>
      </c>
      <c r="F264" s="1" t="s">
        <v>192</v>
      </c>
      <c r="G264" s="10">
        <v>50</v>
      </c>
      <c r="H264" s="1">
        <v>6.88</v>
      </c>
      <c r="I264" s="1">
        <v>10.11</v>
      </c>
      <c r="J264" s="1">
        <v>3.23</v>
      </c>
      <c r="K264" s="1">
        <v>130.83000000000001</v>
      </c>
      <c r="L264" s="1">
        <v>4.0599999999999996</v>
      </c>
      <c r="M264" s="1" t="s">
        <v>193</v>
      </c>
    </row>
    <row r="265" spans="4:13" x14ac:dyDescent="0.25">
      <c r="D265" s="1"/>
      <c r="E265" s="1" t="s">
        <v>245</v>
      </c>
      <c r="F265" s="1"/>
      <c r="G265" s="10">
        <v>80</v>
      </c>
      <c r="H265" s="1">
        <v>1.37</v>
      </c>
      <c r="I265" s="1">
        <v>4.0599999999999996</v>
      </c>
      <c r="J265" s="1">
        <v>6.6</v>
      </c>
      <c r="K265" s="1">
        <v>68.010000000000005</v>
      </c>
      <c r="L265" s="1">
        <v>1.2</v>
      </c>
      <c r="M265" s="1" t="s">
        <v>246</v>
      </c>
    </row>
    <row r="266" spans="4:13" x14ac:dyDescent="0.25">
      <c r="D266" s="1"/>
      <c r="E266" s="1" t="s">
        <v>89</v>
      </c>
      <c r="F266" s="1"/>
      <c r="G266" s="59">
        <v>200</v>
      </c>
      <c r="H266" s="10">
        <v>0</v>
      </c>
      <c r="I266" s="10">
        <v>0</v>
      </c>
      <c r="J266" s="10">
        <v>20</v>
      </c>
      <c r="K266" s="10">
        <v>80</v>
      </c>
      <c r="L266" s="10">
        <v>0.3</v>
      </c>
      <c r="M266" s="1" t="s">
        <v>90</v>
      </c>
    </row>
    <row r="267" spans="4:13" ht="18.75" x14ac:dyDescent="0.3">
      <c r="D267" s="1"/>
      <c r="E267" s="9" t="s">
        <v>35</v>
      </c>
      <c r="F267" s="9" t="s">
        <v>34</v>
      </c>
      <c r="G267" s="43">
        <v>15</v>
      </c>
      <c r="H267" s="10">
        <v>4.5999999999999996</v>
      </c>
      <c r="I267" s="10">
        <v>5.8</v>
      </c>
      <c r="J267" s="10">
        <v>0</v>
      </c>
      <c r="K267" s="10">
        <v>72</v>
      </c>
      <c r="L267" s="10">
        <v>3.57</v>
      </c>
      <c r="M267" s="32"/>
    </row>
    <row r="268" spans="4:13" ht="15.75" x14ac:dyDescent="0.25">
      <c r="D268" s="1"/>
      <c r="E268" s="9" t="s">
        <v>8</v>
      </c>
      <c r="F268" s="9"/>
      <c r="G268" s="42">
        <v>80</v>
      </c>
      <c r="H268" s="30">
        <v>0.7</v>
      </c>
      <c r="I268" s="30"/>
      <c r="J268" s="30">
        <v>8.9</v>
      </c>
      <c r="K268" s="30">
        <v>39.299999999999997</v>
      </c>
      <c r="L268" s="30">
        <v>1.2</v>
      </c>
      <c r="M268" s="34" t="s">
        <v>210</v>
      </c>
    </row>
    <row r="269" spans="4:13" ht="18.75" x14ac:dyDescent="0.3">
      <c r="D269" s="1"/>
      <c r="E269" s="1" t="s">
        <v>9</v>
      </c>
      <c r="F269" s="32"/>
      <c r="G269" s="32"/>
      <c r="H269" s="34">
        <f>SUM(H264:H268)</f>
        <v>13.549999999999999</v>
      </c>
      <c r="I269" s="34">
        <f>SUM(I264:I268)</f>
        <v>19.97</v>
      </c>
      <c r="J269" s="34">
        <f>SUM(J264:J268)</f>
        <v>38.729999999999997</v>
      </c>
      <c r="K269" s="34">
        <f>SUM(K264:K268)</f>
        <v>390.14000000000004</v>
      </c>
      <c r="L269" s="34">
        <f>SUM(L264:L268)</f>
        <v>10.329999999999998</v>
      </c>
      <c r="M269" s="32"/>
    </row>
    <row r="270" spans="4:13" ht="18.75" x14ac:dyDescent="0.3">
      <c r="D270" s="1"/>
      <c r="E270" s="31" t="s">
        <v>144</v>
      </c>
      <c r="F270" s="32"/>
      <c r="G270" s="32"/>
      <c r="H270" s="34"/>
      <c r="I270" s="34"/>
      <c r="J270" s="34"/>
      <c r="K270" s="34"/>
      <c r="L270" s="34"/>
      <c r="M270" s="32"/>
    </row>
    <row r="271" spans="4:13" ht="18.75" x14ac:dyDescent="0.3">
      <c r="D271" s="1"/>
      <c r="E271" s="35" t="s">
        <v>156</v>
      </c>
      <c r="F271" s="32"/>
      <c r="G271" s="45">
        <v>150</v>
      </c>
      <c r="H271" s="34">
        <v>2</v>
      </c>
      <c r="I271" s="34">
        <v>4.3</v>
      </c>
      <c r="J271" s="34">
        <v>14</v>
      </c>
      <c r="K271" s="34">
        <v>103</v>
      </c>
      <c r="L271" s="34">
        <v>2.65</v>
      </c>
      <c r="M271" s="34" t="s">
        <v>157</v>
      </c>
    </row>
    <row r="272" spans="4:13" ht="19.5" customHeight="1" x14ac:dyDescent="0.25">
      <c r="D272" s="1"/>
      <c r="E272" s="8" t="s">
        <v>263</v>
      </c>
      <c r="F272" s="1" t="s">
        <v>50</v>
      </c>
      <c r="G272" s="20">
        <v>100</v>
      </c>
      <c r="H272" s="1">
        <v>3.75</v>
      </c>
      <c r="I272" s="1">
        <v>5.36</v>
      </c>
      <c r="J272" s="1">
        <v>21.73</v>
      </c>
      <c r="K272" s="1">
        <v>150.16999999999999</v>
      </c>
      <c r="L272" s="1">
        <v>1.4</v>
      </c>
      <c r="M272" s="1" t="s">
        <v>101</v>
      </c>
    </row>
    <row r="273" spans="4:15" x14ac:dyDescent="0.25">
      <c r="D273" s="1"/>
      <c r="E273" s="1" t="s">
        <v>102</v>
      </c>
      <c r="F273" s="1"/>
      <c r="G273" s="20">
        <v>120</v>
      </c>
      <c r="H273" s="1">
        <v>2.41</v>
      </c>
      <c r="I273" s="1">
        <v>12.17</v>
      </c>
      <c r="J273" s="1">
        <v>10.96</v>
      </c>
      <c r="K273" s="1">
        <v>163.04</v>
      </c>
      <c r="L273" s="1">
        <v>2.2999999999999998</v>
      </c>
      <c r="M273" s="1" t="s">
        <v>103</v>
      </c>
      <c r="N273" t="s">
        <v>134</v>
      </c>
    </row>
    <row r="274" spans="4:15" x14ac:dyDescent="0.25">
      <c r="D274" s="1"/>
      <c r="E274" s="1" t="s">
        <v>44</v>
      </c>
      <c r="F274" s="1" t="s">
        <v>48</v>
      </c>
      <c r="G274" s="20">
        <v>60</v>
      </c>
      <c r="H274" s="1">
        <v>15.69</v>
      </c>
      <c r="I274" s="1">
        <v>5.8</v>
      </c>
      <c r="J274" s="1">
        <v>5.7</v>
      </c>
      <c r="K274" s="1">
        <v>137.77000000000001</v>
      </c>
      <c r="L274" s="1">
        <v>5.4</v>
      </c>
      <c r="M274" s="1" t="s">
        <v>45</v>
      </c>
      <c r="N274" t="s">
        <v>135</v>
      </c>
    </row>
    <row r="275" spans="4:15" x14ac:dyDescent="0.25">
      <c r="D275" s="1"/>
      <c r="E275" s="1" t="s">
        <v>106</v>
      </c>
      <c r="F275" s="1"/>
      <c r="G275" s="20">
        <v>200</v>
      </c>
      <c r="H275" s="1">
        <v>0.45</v>
      </c>
      <c r="I275" s="1">
        <v>0.2</v>
      </c>
      <c r="J275" s="1">
        <v>7</v>
      </c>
      <c r="K275" s="1">
        <v>24.02</v>
      </c>
      <c r="L275" s="1">
        <v>1.46</v>
      </c>
      <c r="M275" s="1" t="s">
        <v>107</v>
      </c>
    </row>
    <row r="276" spans="4:15" x14ac:dyDescent="0.25">
      <c r="D276" s="1"/>
      <c r="E276" s="1" t="s">
        <v>11</v>
      </c>
      <c r="F276" s="1" t="s">
        <v>50</v>
      </c>
      <c r="G276" s="20">
        <v>30</v>
      </c>
      <c r="H276" s="1">
        <v>2.64</v>
      </c>
      <c r="I276" s="1">
        <v>0.48</v>
      </c>
      <c r="J276" s="1">
        <v>16.440000000000001</v>
      </c>
      <c r="K276" s="1">
        <v>80.8</v>
      </c>
      <c r="L276" s="1">
        <v>1.02</v>
      </c>
      <c r="M276" s="1"/>
    </row>
    <row r="277" spans="4:15" x14ac:dyDescent="0.25">
      <c r="D277" s="1"/>
      <c r="E277" s="1" t="s">
        <v>12</v>
      </c>
      <c r="F277" s="1"/>
      <c r="G277" s="10">
        <v>80</v>
      </c>
      <c r="H277" s="1">
        <v>1.1000000000000001</v>
      </c>
      <c r="I277" s="1">
        <v>0.2</v>
      </c>
      <c r="J277" s="1">
        <v>16.399999999999999</v>
      </c>
      <c r="K277" s="1">
        <v>71.3</v>
      </c>
      <c r="L277" s="1">
        <v>3.08</v>
      </c>
      <c r="M277" s="1" t="s">
        <v>210</v>
      </c>
    </row>
    <row r="278" spans="4:15" x14ac:dyDescent="0.25">
      <c r="D278" s="1"/>
      <c r="E278" s="1" t="s">
        <v>9</v>
      </c>
      <c r="F278" s="9"/>
      <c r="G278" s="21"/>
      <c r="H278" s="1">
        <f>SUM(H271:H277)</f>
        <v>28.040000000000003</v>
      </c>
      <c r="I278" s="1">
        <f>SUM(I271:I277)</f>
        <v>28.509999999999998</v>
      </c>
      <c r="J278" s="1">
        <f>SUM(J271:J277)</f>
        <v>92.230000000000018</v>
      </c>
      <c r="K278" s="1">
        <f>SUM(K271:K277)</f>
        <v>730.09999999999991</v>
      </c>
      <c r="L278" s="1">
        <f>SUM(L271:L277)</f>
        <v>17.310000000000002</v>
      </c>
      <c r="M278" s="1"/>
    </row>
    <row r="279" spans="4:15" ht="15.75" x14ac:dyDescent="0.25">
      <c r="D279" s="1"/>
      <c r="E279" s="31" t="s">
        <v>150</v>
      </c>
      <c r="F279" s="9"/>
      <c r="G279" s="21"/>
      <c r="H279" s="1"/>
      <c r="I279" s="1"/>
      <c r="J279" s="1"/>
      <c r="K279" s="1"/>
      <c r="L279" s="1"/>
      <c r="M279" s="1"/>
    </row>
    <row r="280" spans="4:15" x14ac:dyDescent="0.25">
      <c r="D280" s="1"/>
      <c r="E280" s="1" t="s">
        <v>158</v>
      </c>
      <c r="F280" s="1"/>
      <c r="G280" s="10" t="s">
        <v>159</v>
      </c>
      <c r="H280" s="1">
        <v>16.579999999999998</v>
      </c>
      <c r="I280" s="1">
        <v>12.62</v>
      </c>
      <c r="J280" s="1">
        <v>19.440000000000001</v>
      </c>
      <c r="K280" s="1">
        <v>261.75</v>
      </c>
      <c r="L280" s="1">
        <v>7.05</v>
      </c>
      <c r="M280" s="1" t="s">
        <v>160</v>
      </c>
    </row>
    <row r="281" spans="4:15" x14ac:dyDescent="0.25">
      <c r="D281" s="1"/>
      <c r="E281" s="1" t="s">
        <v>11</v>
      </c>
      <c r="F281" s="1" t="s">
        <v>50</v>
      </c>
      <c r="G281" s="20">
        <v>30</v>
      </c>
      <c r="H281" s="1">
        <v>2.64</v>
      </c>
      <c r="I281" s="1">
        <v>0.48</v>
      </c>
      <c r="J281" s="1">
        <v>16.440000000000001</v>
      </c>
      <c r="K281" s="1">
        <v>80.8</v>
      </c>
      <c r="L281" s="1">
        <v>1.02</v>
      </c>
      <c r="M281" s="1"/>
    </row>
    <row r="282" spans="4:15" x14ac:dyDescent="0.25">
      <c r="D282" s="1"/>
      <c r="E282" s="9" t="s">
        <v>37</v>
      </c>
      <c r="F282" s="9"/>
      <c r="G282" s="10">
        <v>200</v>
      </c>
      <c r="H282" s="1">
        <v>0.3</v>
      </c>
      <c r="I282" s="1">
        <v>0.9</v>
      </c>
      <c r="J282" s="1">
        <v>24.9</v>
      </c>
      <c r="K282" s="1">
        <v>107.7</v>
      </c>
      <c r="L282" s="1">
        <v>0.72</v>
      </c>
      <c r="M282" s="1" t="s">
        <v>38</v>
      </c>
    </row>
    <row r="283" spans="4:15" x14ac:dyDescent="0.25">
      <c r="D283" s="1"/>
      <c r="E283" s="9" t="s">
        <v>35</v>
      </c>
      <c r="F283" s="9" t="s">
        <v>34</v>
      </c>
      <c r="G283" s="43">
        <v>15</v>
      </c>
      <c r="H283" s="10">
        <v>4.5999999999999996</v>
      </c>
      <c r="I283" s="10">
        <v>5.8</v>
      </c>
      <c r="J283" s="10">
        <v>0</v>
      </c>
      <c r="K283" s="10">
        <v>72</v>
      </c>
      <c r="L283" s="10">
        <v>3.57</v>
      </c>
      <c r="M283" s="1"/>
    </row>
    <row r="284" spans="4:15" x14ac:dyDescent="0.25">
      <c r="D284" s="1"/>
      <c r="E284" s="1" t="s">
        <v>9</v>
      </c>
      <c r="F284" s="9"/>
      <c r="G284" s="21"/>
      <c r="H284" s="1">
        <f>SUM(H280:H283)</f>
        <v>24.119999999999997</v>
      </c>
      <c r="I284" s="1">
        <f>SUM(I280:I283)</f>
        <v>19.8</v>
      </c>
      <c r="J284" s="1">
        <f>SUM(J280:J283)</f>
        <v>60.78</v>
      </c>
      <c r="K284" s="1">
        <f>SUM(K280:K283)</f>
        <v>522.25</v>
      </c>
      <c r="L284" s="1">
        <f>SUM(L280:L283)</f>
        <v>12.360000000000001</v>
      </c>
      <c r="M284" s="1"/>
    </row>
    <row r="285" spans="4:15" x14ac:dyDescent="0.25">
      <c r="D285" s="1"/>
      <c r="E285" s="11" t="s">
        <v>161</v>
      </c>
      <c r="F285" s="9"/>
      <c r="G285" s="21"/>
      <c r="H285" s="11">
        <f>H284+H278+H269</f>
        <v>65.709999999999994</v>
      </c>
      <c r="I285" s="11">
        <f>I284+I278+I269</f>
        <v>68.28</v>
      </c>
      <c r="J285" s="11">
        <f>J284+J278+J269</f>
        <v>191.74</v>
      </c>
      <c r="K285" s="11">
        <f>K284+K278+K269</f>
        <v>1642.49</v>
      </c>
      <c r="L285" s="11">
        <f>L284+L278+L269</f>
        <v>40</v>
      </c>
      <c r="M285" s="1"/>
      <c r="O285" t="s">
        <v>264</v>
      </c>
    </row>
    <row r="286" spans="4:15" x14ac:dyDescent="0.25">
      <c r="D286" s="1"/>
      <c r="E286" s="1"/>
      <c r="F286" s="9"/>
      <c r="G286" s="21"/>
      <c r="H286" s="1"/>
      <c r="I286" s="1"/>
      <c r="J286" s="1"/>
      <c r="K286" s="1"/>
      <c r="L286" s="1"/>
      <c r="M286" s="1"/>
    </row>
    <row r="287" spans="4:15" ht="18.75" x14ac:dyDescent="0.3">
      <c r="D287" s="1"/>
      <c r="E287" s="70" t="s">
        <v>13</v>
      </c>
      <c r="F287" s="71"/>
      <c r="G287" s="71"/>
      <c r="H287" s="71"/>
      <c r="I287" s="71"/>
      <c r="J287" s="71"/>
      <c r="K287" s="71"/>
      <c r="L287" s="71"/>
      <c r="M287" s="71"/>
    </row>
    <row r="288" spans="4:15" ht="15.75" x14ac:dyDescent="0.25">
      <c r="D288" s="1"/>
      <c r="E288" s="31" t="s">
        <v>141</v>
      </c>
      <c r="F288" s="11" t="s">
        <v>28</v>
      </c>
      <c r="G288" s="11" t="s">
        <v>22</v>
      </c>
      <c r="H288" s="11" t="s">
        <v>24</v>
      </c>
      <c r="I288" s="11" t="s">
        <v>3</v>
      </c>
      <c r="J288" s="11" t="s">
        <v>25</v>
      </c>
      <c r="K288" s="11" t="s">
        <v>26</v>
      </c>
      <c r="L288" s="11" t="s">
        <v>4</v>
      </c>
      <c r="M288" s="11" t="s">
        <v>32</v>
      </c>
    </row>
    <row r="289" spans="4:14" ht="15.75" x14ac:dyDescent="0.25">
      <c r="D289" s="1"/>
      <c r="E289" s="35" t="s">
        <v>249</v>
      </c>
      <c r="F289" s="34" t="s">
        <v>211</v>
      </c>
      <c r="G289" s="34" t="s">
        <v>248</v>
      </c>
      <c r="H289" s="58">
        <v>6.68</v>
      </c>
      <c r="I289" s="34">
        <v>14.18</v>
      </c>
      <c r="J289" s="58">
        <v>24.8</v>
      </c>
      <c r="K289" s="58">
        <v>252</v>
      </c>
      <c r="L289" s="58">
        <v>3.49</v>
      </c>
      <c r="M289" s="42" t="s">
        <v>247</v>
      </c>
    </row>
    <row r="290" spans="4:14" ht="18.75" x14ac:dyDescent="0.3">
      <c r="D290" s="1"/>
      <c r="E290" s="1" t="s">
        <v>11</v>
      </c>
      <c r="F290" s="1" t="s">
        <v>50</v>
      </c>
      <c r="G290" s="44">
        <v>30</v>
      </c>
      <c r="H290" s="19">
        <v>2.64</v>
      </c>
      <c r="I290" s="19">
        <v>0.48</v>
      </c>
      <c r="J290" s="19">
        <v>16.440000000000001</v>
      </c>
      <c r="K290" s="19">
        <v>80.8</v>
      </c>
      <c r="L290" s="19">
        <v>1.02</v>
      </c>
      <c r="M290" s="32"/>
    </row>
    <row r="291" spans="4:14" ht="15.75" x14ac:dyDescent="0.25">
      <c r="D291" s="1"/>
      <c r="E291" s="1" t="s">
        <v>99</v>
      </c>
      <c r="F291" s="1" t="s">
        <v>34</v>
      </c>
      <c r="G291" s="44">
        <v>125</v>
      </c>
      <c r="H291" s="58">
        <v>0.64</v>
      </c>
      <c r="I291" s="63">
        <v>5</v>
      </c>
      <c r="J291" s="58">
        <v>0.8</v>
      </c>
      <c r="K291" s="58">
        <v>84.6</v>
      </c>
      <c r="L291" s="58">
        <v>4.33</v>
      </c>
      <c r="M291" s="1"/>
    </row>
    <row r="292" spans="4:14" ht="15.75" x14ac:dyDescent="0.25">
      <c r="D292" s="1"/>
      <c r="E292" s="9" t="s">
        <v>8</v>
      </c>
      <c r="F292" s="9"/>
      <c r="G292" s="42">
        <v>80</v>
      </c>
      <c r="H292" s="30">
        <v>0.7</v>
      </c>
      <c r="I292" s="30"/>
      <c r="J292" s="30">
        <v>8.9</v>
      </c>
      <c r="K292" s="30">
        <v>39.299999999999997</v>
      </c>
      <c r="L292" s="30">
        <v>1.2</v>
      </c>
      <c r="M292" s="34" t="s">
        <v>210</v>
      </c>
    </row>
    <row r="293" spans="4:14" ht="18.75" x14ac:dyDescent="0.3">
      <c r="D293" s="1"/>
      <c r="E293" s="1" t="s">
        <v>9</v>
      </c>
      <c r="F293" s="32"/>
      <c r="G293" s="32"/>
      <c r="H293" s="58">
        <f>SUM(H289:H292)</f>
        <v>10.66</v>
      </c>
      <c r="I293" s="34">
        <f>SUM(I289:I292)</f>
        <v>19.66</v>
      </c>
      <c r="J293" s="58">
        <f>SUM(J289:J292)</f>
        <v>50.94</v>
      </c>
      <c r="K293" s="58">
        <f>SUM(K289:K292)</f>
        <v>456.7</v>
      </c>
      <c r="L293" s="58">
        <f>SUM(L289:L292)</f>
        <v>10.039999999999999</v>
      </c>
      <c r="M293" s="32"/>
    </row>
    <row r="294" spans="4:14" ht="18.75" x14ac:dyDescent="0.3">
      <c r="D294" s="1"/>
      <c r="E294" s="31" t="s">
        <v>144</v>
      </c>
      <c r="F294" s="32"/>
      <c r="G294" s="32"/>
      <c r="H294" s="58"/>
      <c r="I294" s="34"/>
      <c r="J294" s="58"/>
      <c r="K294" s="58"/>
      <c r="L294" s="58"/>
      <c r="M294" s="32"/>
    </row>
    <row r="295" spans="4:14" ht="18.75" x14ac:dyDescent="0.3">
      <c r="D295" s="1"/>
      <c r="E295" s="35" t="s">
        <v>212</v>
      </c>
      <c r="F295" s="32"/>
      <c r="G295" s="34">
        <v>200</v>
      </c>
      <c r="H295" s="45">
        <v>2.4</v>
      </c>
      <c r="I295" s="45">
        <v>4.8</v>
      </c>
      <c r="J295" s="45">
        <v>12.2</v>
      </c>
      <c r="K295" s="45">
        <v>101.6</v>
      </c>
      <c r="L295" s="45">
        <v>1.85</v>
      </c>
      <c r="M295" s="34" t="s">
        <v>213</v>
      </c>
      <c r="N295" s="64"/>
    </row>
    <row r="296" spans="4:14" x14ac:dyDescent="0.25">
      <c r="D296" s="1"/>
      <c r="E296" s="1" t="s">
        <v>265</v>
      </c>
      <c r="F296" s="1" t="s">
        <v>69</v>
      </c>
      <c r="G296" s="44">
        <v>80</v>
      </c>
      <c r="H296" s="19">
        <v>1.82</v>
      </c>
      <c r="I296" s="19">
        <v>3.37</v>
      </c>
      <c r="J296" s="19">
        <v>8.6300000000000008</v>
      </c>
      <c r="K296" s="19">
        <v>71.63</v>
      </c>
      <c r="L296" s="19">
        <v>2.95</v>
      </c>
      <c r="M296" s="1" t="s">
        <v>216</v>
      </c>
    </row>
    <row r="297" spans="4:14" x14ac:dyDescent="0.25">
      <c r="D297" s="1"/>
      <c r="E297" s="1" t="s">
        <v>110</v>
      </c>
      <c r="F297" s="1" t="s">
        <v>112</v>
      </c>
      <c r="G297" s="44">
        <v>120</v>
      </c>
      <c r="H297" s="19">
        <v>6.1</v>
      </c>
      <c r="I297" s="19">
        <v>7</v>
      </c>
      <c r="J297" s="19">
        <v>26.1</v>
      </c>
      <c r="K297" s="19">
        <v>190.8</v>
      </c>
      <c r="L297" s="19">
        <v>3.6</v>
      </c>
      <c r="M297" s="1" t="s">
        <v>111</v>
      </c>
    </row>
    <row r="298" spans="4:14" x14ac:dyDescent="0.25">
      <c r="D298" s="1"/>
      <c r="E298" s="1" t="s">
        <v>266</v>
      </c>
      <c r="F298" s="1" t="s">
        <v>113</v>
      </c>
      <c r="G298" s="44">
        <v>50</v>
      </c>
      <c r="H298" s="19">
        <v>5.0999999999999996</v>
      </c>
      <c r="I298" s="19">
        <v>4.9000000000000004</v>
      </c>
      <c r="J298" s="19">
        <v>2.9</v>
      </c>
      <c r="K298" s="19">
        <v>75.8</v>
      </c>
      <c r="L298" s="19">
        <v>4.17</v>
      </c>
      <c r="M298" s="1" t="s">
        <v>267</v>
      </c>
      <c r="N298" t="s">
        <v>268</v>
      </c>
    </row>
    <row r="299" spans="4:14" x14ac:dyDescent="0.25">
      <c r="D299" s="1"/>
      <c r="E299" s="1" t="s">
        <v>11</v>
      </c>
      <c r="F299" s="1" t="s">
        <v>50</v>
      </c>
      <c r="G299" s="44">
        <v>30</v>
      </c>
      <c r="H299" s="19">
        <v>2.64</v>
      </c>
      <c r="I299" s="19">
        <v>0.48</v>
      </c>
      <c r="J299" s="19">
        <v>16.440000000000001</v>
      </c>
      <c r="K299" s="19">
        <v>80.8</v>
      </c>
      <c r="L299" s="19">
        <v>1.02</v>
      </c>
      <c r="M299" s="1"/>
    </row>
    <row r="300" spans="4:14" x14ac:dyDescent="0.25">
      <c r="D300" s="1"/>
      <c r="E300" s="1" t="s">
        <v>89</v>
      </c>
      <c r="F300" s="1"/>
      <c r="G300" s="59">
        <v>200</v>
      </c>
      <c r="H300" s="19">
        <v>0</v>
      </c>
      <c r="I300" s="19">
        <v>0</v>
      </c>
      <c r="J300" s="19">
        <v>20</v>
      </c>
      <c r="K300" s="19">
        <v>80</v>
      </c>
      <c r="L300" s="19">
        <v>0.3</v>
      </c>
      <c r="M300" s="1" t="s">
        <v>90</v>
      </c>
    </row>
    <row r="301" spans="4:14" x14ac:dyDescent="0.25">
      <c r="D301" s="1"/>
      <c r="E301" s="1" t="s">
        <v>9</v>
      </c>
      <c r="F301" s="1"/>
      <c r="G301" s="44"/>
      <c r="H301" s="1">
        <f>SUM(H295:H299)</f>
        <v>18.059999999999999</v>
      </c>
      <c r="I301" s="1">
        <f>SUM(I295:I299)</f>
        <v>20.55</v>
      </c>
      <c r="J301" s="1">
        <f>SUM(J295:J300)</f>
        <v>86.27</v>
      </c>
      <c r="K301" s="19">
        <f>SUM(K295:K300)</f>
        <v>600.63</v>
      </c>
      <c r="L301" s="19">
        <f>SUM(L295:L300)</f>
        <v>13.89</v>
      </c>
      <c r="M301" s="1"/>
    </row>
    <row r="302" spans="4:14" ht="15.75" x14ac:dyDescent="0.25">
      <c r="D302" s="1"/>
      <c r="E302" s="31" t="s">
        <v>150</v>
      </c>
      <c r="F302" s="1"/>
      <c r="G302" s="44"/>
      <c r="H302" s="1"/>
      <c r="I302" s="1"/>
      <c r="J302" s="1"/>
      <c r="K302" s="1"/>
      <c r="L302" s="1"/>
      <c r="M302" s="1"/>
    </row>
    <row r="303" spans="4:14" x14ac:dyDescent="0.25">
      <c r="D303" s="1"/>
      <c r="E303" s="1" t="s">
        <v>214</v>
      </c>
      <c r="F303" s="1"/>
      <c r="G303" s="22">
        <v>180</v>
      </c>
      <c r="H303" s="1">
        <v>4.0999999999999996</v>
      </c>
      <c r="I303" s="1">
        <v>6.1</v>
      </c>
      <c r="J303" s="1">
        <v>24.2</v>
      </c>
      <c r="K303" s="1">
        <v>160.9</v>
      </c>
      <c r="L303" s="1">
        <v>3.18</v>
      </c>
      <c r="M303" s="1" t="s">
        <v>215</v>
      </c>
    </row>
    <row r="304" spans="4:14" x14ac:dyDescent="0.25">
      <c r="D304" s="1"/>
      <c r="E304" s="30" t="s">
        <v>243</v>
      </c>
      <c r="F304" s="30"/>
      <c r="G304" s="42">
        <v>60</v>
      </c>
      <c r="H304" s="30">
        <v>14.17</v>
      </c>
      <c r="I304" s="50">
        <v>5.44</v>
      </c>
      <c r="J304" s="50">
        <v>5.3999999999999999E-2</v>
      </c>
      <c r="K304" s="50">
        <v>112.86</v>
      </c>
      <c r="L304" s="50">
        <v>5.5</v>
      </c>
      <c r="M304" s="30" t="s">
        <v>244</v>
      </c>
    </row>
    <row r="305" spans="4:14" x14ac:dyDescent="0.25">
      <c r="D305" s="1"/>
      <c r="E305" s="9" t="s">
        <v>35</v>
      </c>
      <c r="F305" s="9" t="s">
        <v>34</v>
      </c>
      <c r="G305" s="43">
        <v>15</v>
      </c>
      <c r="H305" s="10">
        <v>4.5999999999999996</v>
      </c>
      <c r="I305" s="10">
        <v>5.8</v>
      </c>
      <c r="J305" s="10">
        <v>0</v>
      </c>
      <c r="K305" s="10">
        <v>72</v>
      </c>
      <c r="L305" s="10">
        <v>3.57</v>
      </c>
      <c r="M305" s="1"/>
    </row>
    <row r="306" spans="4:14" x14ac:dyDescent="0.25">
      <c r="D306" s="1"/>
      <c r="E306" s="9" t="s">
        <v>37</v>
      </c>
      <c r="F306" s="9"/>
      <c r="G306" s="10">
        <v>200</v>
      </c>
      <c r="H306" s="1">
        <v>0.3</v>
      </c>
      <c r="I306" s="1">
        <v>0.9</v>
      </c>
      <c r="J306" s="1">
        <v>24.9</v>
      </c>
      <c r="K306" s="1">
        <v>107.7</v>
      </c>
      <c r="L306" s="1">
        <v>0.72</v>
      </c>
      <c r="M306" s="1" t="s">
        <v>38</v>
      </c>
    </row>
    <row r="307" spans="4:14" x14ac:dyDescent="0.25">
      <c r="D307" s="1"/>
      <c r="E307" s="1" t="s">
        <v>49</v>
      </c>
      <c r="F307" s="1"/>
      <c r="G307" s="44">
        <v>80</v>
      </c>
      <c r="H307" s="1">
        <v>0.75</v>
      </c>
      <c r="I307" s="1">
        <v>0.21</v>
      </c>
      <c r="J307" s="1">
        <v>8.85</v>
      </c>
      <c r="K307" s="1">
        <v>40</v>
      </c>
      <c r="L307" s="1">
        <v>3</v>
      </c>
      <c r="M307" s="1" t="s">
        <v>210</v>
      </c>
    </row>
    <row r="308" spans="4:14" x14ac:dyDescent="0.25">
      <c r="D308" s="1"/>
      <c r="E308" s="1" t="s">
        <v>9</v>
      </c>
      <c r="F308" s="1"/>
      <c r="G308" s="44"/>
      <c r="H308" s="1">
        <f>SUM(H303:H307)</f>
        <v>23.919999999999998</v>
      </c>
      <c r="I308" s="1">
        <f>SUM(I303:I307)</f>
        <v>18.45</v>
      </c>
      <c r="J308" s="1">
        <f>SUM(J303:J307)</f>
        <v>58.003999999999998</v>
      </c>
      <c r="K308" s="1">
        <f>SUM(K303:K307)</f>
        <v>493.46</v>
      </c>
      <c r="L308" s="1">
        <f>SUM(L303:L307)</f>
        <v>15.97</v>
      </c>
      <c r="M308" s="1"/>
    </row>
    <row r="309" spans="4:14" x14ac:dyDescent="0.25">
      <c r="D309" s="1"/>
      <c r="E309" s="11" t="s">
        <v>165</v>
      </c>
      <c r="F309" s="1"/>
      <c r="G309" s="44"/>
      <c r="H309" s="1">
        <f>H308+H301+H293</f>
        <v>52.64</v>
      </c>
      <c r="I309" s="1">
        <f>I308+I301+I293</f>
        <v>58.66</v>
      </c>
      <c r="J309" s="1">
        <f>J308+J301+J293</f>
        <v>195.214</v>
      </c>
      <c r="K309" s="1">
        <f>K308+K301+K293</f>
        <v>1550.79</v>
      </c>
      <c r="L309" s="1">
        <f>L308+L301+L293</f>
        <v>39.9</v>
      </c>
      <c r="M309" s="1"/>
    </row>
    <row r="310" spans="4:14" ht="18.75" x14ac:dyDescent="0.3">
      <c r="D310" s="1"/>
      <c r="E310" s="70" t="s">
        <v>14</v>
      </c>
      <c r="F310" s="71"/>
      <c r="G310" s="71"/>
      <c r="H310" s="71"/>
      <c r="I310" s="71"/>
      <c r="J310" s="71"/>
      <c r="K310" s="71"/>
      <c r="L310" s="71"/>
      <c r="M310" s="71"/>
    </row>
    <row r="311" spans="4:14" ht="15.75" x14ac:dyDescent="0.25">
      <c r="D311" s="1"/>
      <c r="E311" s="31" t="s">
        <v>141</v>
      </c>
      <c r="F311" s="11" t="s">
        <v>28</v>
      </c>
      <c r="G311" s="11" t="s">
        <v>22</v>
      </c>
      <c r="H311" s="11" t="s">
        <v>24</v>
      </c>
      <c r="I311" s="11" t="s">
        <v>3</v>
      </c>
      <c r="J311" s="11" t="s">
        <v>25</v>
      </c>
      <c r="K311" s="11" t="s">
        <v>26</v>
      </c>
      <c r="L311" s="11" t="s">
        <v>4</v>
      </c>
      <c r="M311" s="11" t="s">
        <v>32</v>
      </c>
    </row>
    <row r="312" spans="4:14" x14ac:dyDescent="0.25">
      <c r="D312" s="1"/>
      <c r="E312" s="1" t="s">
        <v>222</v>
      </c>
      <c r="F312" s="1" t="s">
        <v>69</v>
      </c>
      <c r="G312" s="10">
        <v>150</v>
      </c>
      <c r="H312" s="1">
        <v>6.9</v>
      </c>
      <c r="I312" s="1">
        <v>13.9</v>
      </c>
      <c r="J312" s="1">
        <v>19.5</v>
      </c>
      <c r="K312" s="1">
        <v>234</v>
      </c>
      <c r="L312" s="1">
        <v>7.9</v>
      </c>
      <c r="M312" s="1" t="s">
        <v>223</v>
      </c>
    </row>
    <row r="313" spans="4:14" ht="15.75" x14ac:dyDescent="0.25">
      <c r="D313" s="1"/>
      <c r="E313" s="1" t="s">
        <v>11</v>
      </c>
      <c r="F313" s="1" t="s">
        <v>50</v>
      </c>
      <c r="G313" s="44">
        <v>30</v>
      </c>
      <c r="H313" s="19">
        <v>2.64</v>
      </c>
      <c r="I313" s="19">
        <v>0.48</v>
      </c>
      <c r="J313" s="19">
        <v>16.440000000000001</v>
      </c>
      <c r="K313" s="19">
        <v>80.8</v>
      </c>
      <c r="L313" s="19">
        <v>1.02</v>
      </c>
      <c r="M313" s="34"/>
    </row>
    <row r="314" spans="4:14" x14ac:dyDescent="0.25">
      <c r="D314" s="1"/>
      <c r="E314" s="1" t="s">
        <v>118</v>
      </c>
      <c r="F314" s="1" t="s">
        <v>30</v>
      </c>
      <c r="G314" s="1">
        <v>100</v>
      </c>
      <c r="H314" s="1">
        <v>2</v>
      </c>
      <c r="I314" s="1">
        <v>0.99</v>
      </c>
      <c r="J314" s="1">
        <v>20.74</v>
      </c>
      <c r="K314" s="1">
        <v>111.68</v>
      </c>
      <c r="L314" s="1">
        <v>4.2699999999999996</v>
      </c>
      <c r="M314" s="1" t="s">
        <v>119</v>
      </c>
      <c r="N314" t="s">
        <v>136</v>
      </c>
    </row>
    <row r="315" spans="4:14" ht="18.75" x14ac:dyDescent="0.3">
      <c r="D315" s="1"/>
      <c r="E315" s="1" t="s">
        <v>62</v>
      </c>
      <c r="F315" s="1" t="s">
        <v>114</v>
      </c>
      <c r="G315" s="16">
        <v>180</v>
      </c>
      <c r="H315" s="1">
        <v>8.4</v>
      </c>
      <c r="I315" s="1">
        <v>7.5</v>
      </c>
      <c r="J315" s="1">
        <v>14.1</v>
      </c>
      <c r="K315" s="1">
        <v>156</v>
      </c>
      <c r="L315" s="1">
        <v>4.7699999999999996</v>
      </c>
      <c r="M315" s="32"/>
    </row>
    <row r="316" spans="4:14" ht="18.75" x14ac:dyDescent="0.3">
      <c r="D316" s="1"/>
      <c r="E316" s="30" t="s">
        <v>149</v>
      </c>
      <c r="F316" s="11"/>
      <c r="G316" s="42"/>
      <c r="H316" s="30">
        <f>SUM(H312:H315)</f>
        <v>19.940000000000001</v>
      </c>
      <c r="I316" s="50">
        <f>SUM(I312:I315)</f>
        <v>22.87</v>
      </c>
      <c r="J316" s="50">
        <f>SUM(J312:J315)</f>
        <v>70.779999999999987</v>
      </c>
      <c r="K316" s="50">
        <f>SUM(K312:K315)</f>
        <v>582.48</v>
      </c>
      <c r="L316" s="50">
        <f>SUM(L312:L315)</f>
        <v>17.96</v>
      </c>
      <c r="M316" s="32"/>
    </row>
    <row r="317" spans="4:14" ht="18.75" x14ac:dyDescent="0.3">
      <c r="D317" s="1"/>
      <c r="E317" s="31" t="s">
        <v>144</v>
      </c>
      <c r="F317" s="32"/>
      <c r="G317" s="32"/>
      <c r="H317" s="32"/>
      <c r="I317" s="32"/>
      <c r="J317" s="32"/>
      <c r="K317" s="32"/>
      <c r="L317" s="32"/>
      <c r="M317" s="32"/>
    </row>
    <row r="318" spans="4:14" x14ac:dyDescent="0.25">
      <c r="D318" s="1"/>
      <c r="E318" s="1" t="s">
        <v>241</v>
      </c>
      <c r="F318" s="1"/>
      <c r="G318" s="10">
        <v>200</v>
      </c>
      <c r="H318" s="1">
        <v>1.66</v>
      </c>
      <c r="I318" s="1">
        <v>3.79</v>
      </c>
      <c r="J318" s="1">
        <v>14.56</v>
      </c>
      <c r="K318" s="1">
        <v>99.02</v>
      </c>
      <c r="L318" s="1">
        <v>2.4300000000000002</v>
      </c>
      <c r="M318" s="1" t="s">
        <v>217</v>
      </c>
    </row>
    <row r="319" spans="4:14" x14ac:dyDescent="0.25">
      <c r="D319" s="1"/>
      <c r="E319" s="1" t="s">
        <v>70</v>
      </c>
      <c r="F319" s="1" t="s">
        <v>71</v>
      </c>
      <c r="G319" s="44">
        <v>100</v>
      </c>
      <c r="H319" s="1">
        <v>0.77</v>
      </c>
      <c r="I319" s="1">
        <v>4.2</v>
      </c>
      <c r="J319" s="1">
        <v>18.850000000000001</v>
      </c>
      <c r="K319" s="1">
        <v>158.71</v>
      </c>
      <c r="L319" s="1">
        <v>0.57999999999999996</v>
      </c>
      <c r="M319" s="1" t="s">
        <v>190</v>
      </c>
      <c r="N319" t="s">
        <v>218</v>
      </c>
    </row>
    <row r="320" spans="4:14" ht="15.75" x14ac:dyDescent="0.25">
      <c r="D320" s="1"/>
      <c r="E320" s="9" t="s">
        <v>219</v>
      </c>
      <c r="F320" s="9"/>
      <c r="G320" s="10">
        <v>60</v>
      </c>
      <c r="H320" s="1">
        <v>16.89</v>
      </c>
      <c r="I320" s="1">
        <v>2.5</v>
      </c>
      <c r="J320" s="1">
        <v>1.28</v>
      </c>
      <c r="K320" s="1">
        <v>95.18</v>
      </c>
      <c r="L320" s="1">
        <v>5.5</v>
      </c>
      <c r="M320" s="34" t="s">
        <v>221</v>
      </c>
      <c r="N320" t="s">
        <v>220</v>
      </c>
    </row>
    <row r="321" spans="4:14" ht="15.75" x14ac:dyDescent="0.25">
      <c r="D321" s="1"/>
      <c r="E321" s="1" t="s">
        <v>11</v>
      </c>
      <c r="F321" s="1" t="s">
        <v>50</v>
      </c>
      <c r="G321" s="44">
        <v>30</v>
      </c>
      <c r="H321" s="19">
        <v>2.64</v>
      </c>
      <c r="I321" s="19">
        <v>0.48</v>
      </c>
      <c r="J321" s="19">
        <v>16.440000000000001</v>
      </c>
      <c r="K321" s="19">
        <v>80.8</v>
      </c>
      <c r="L321" s="19">
        <v>1.02</v>
      </c>
      <c r="M321" s="34"/>
    </row>
    <row r="322" spans="4:14" ht="15.75" x14ac:dyDescent="0.25">
      <c r="D322" s="1"/>
      <c r="E322" s="9" t="s">
        <v>184</v>
      </c>
      <c r="F322" s="30"/>
      <c r="G322" s="42">
        <v>80</v>
      </c>
      <c r="H322" s="30">
        <v>1.18</v>
      </c>
      <c r="I322" s="30">
        <v>9.3800000000000008</v>
      </c>
      <c r="J322" s="30">
        <v>5.9</v>
      </c>
      <c r="K322" s="30">
        <v>113.93</v>
      </c>
      <c r="L322" s="30">
        <v>1.4</v>
      </c>
      <c r="M322" s="47" t="s">
        <v>185</v>
      </c>
    </row>
    <row r="323" spans="4:14" x14ac:dyDescent="0.25">
      <c r="D323" s="1"/>
      <c r="E323" s="1" t="s">
        <v>98</v>
      </c>
      <c r="F323" s="1"/>
      <c r="G323" s="44">
        <v>180</v>
      </c>
      <c r="H323" s="1"/>
      <c r="I323" s="1"/>
      <c r="J323" s="1">
        <v>20</v>
      </c>
      <c r="K323" s="1">
        <v>80</v>
      </c>
      <c r="L323" s="1">
        <v>3.96</v>
      </c>
      <c r="M323" s="1"/>
    </row>
    <row r="324" spans="4:14" x14ac:dyDescent="0.25">
      <c r="D324" s="1"/>
      <c r="E324" s="30" t="s">
        <v>149</v>
      </c>
      <c r="F324" s="1"/>
      <c r="G324" s="16"/>
      <c r="H324" s="1">
        <f>SUM(H318:H323)</f>
        <v>23.14</v>
      </c>
      <c r="I324" s="1">
        <f>SUM(I318:I323)</f>
        <v>20.350000000000001</v>
      </c>
      <c r="J324" s="1">
        <f>SUM(J318:J323)</f>
        <v>77.03</v>
      </c>
      <c r="K324" s="1">
        <f>SUM(K318:K323)</f>
        <v>627.6400000000001</v>
      </c>
      <c r="L324" s="1">
        <f>SUM(L318:L323)</f>
        <v>14.89</v>
      </c>
      <c r="M324" s="1"/>
    </row>
    <row r="325" spans="4:14" ht="15.75" x14ac:dyDescent="0.25">
      <c r="D325" s="1"/>
      <c r="E325" s="31" t="s">
        <v>150</v>
      </c>
      <c r="F325" s="1"/>
      <c r="G325" s="16"/>
      <c r="H325" s="1"/>
      <c r="I325" s="1"/>
      <c r="J325" s="1"/>
      <c r="K325" s="1"/>
      <c r="L325" s="1"/>
      <c r="M325" s="1"/>
    </row>
    <row r="326" spans="4:14" x14ac:dyDescent="0.25">
      <c r="D326" s="1"/>
      <c r="E326" s="1" t="s">
        <v>115</v>
      </c>
      <c r="F326" s="1" t="s">
        <v>116</v>
      </c>
      <c r="G326" s="1">
        <v>150</v>
      </c>
      <c r="H326" s="1">
        <v>13.35</v>
      </c>
      <c r="I326" s="1">
        <v>14.55</v>
      </c>
      <c r="J326" s="1">
        <v>37.049999999999997</v>
      </c>
      <c r="K326" s="1">
        <v>336</v>
      </c>
      <c r="L326" s="1">
        <v>6.51</v>
      </c>
      <c r="M326" s="1" t="s">
        <v>117</v>
      </c>
      <c r="N326" t="s">
        <v>136</v>
      </c>
    </row>
    <row r="327" spans="4:14" x14ac:dyDescent="0.25">
      <c r="D327" s="1"/>
      <c r="E327" s="1" t="s">
        <v>234</v>
      </c>
      <c r="F327" s="1"/>
      <c r="G327" s="44">
        <v>80</v>
      </c>
      <c r="H327" s="1">
        <v>1.5</v>
      </c>
      <c r="I327" s="1">
        <v>2.7</v>
      </c>
      <c r="J327" s="1">
        <v>4.7</v>
      </c>
      <c r="K327" s="1">
        <v>51</v>
      </c>
      <c r="L327" s="1">
        <v>2.02</v>
      </c>
      <c r="M327" s="1" t="s">
        <v>237</v>
      </c>
    </row>
    <row r="328" spans="4:14" ht="15.75" x14ac:dyDescent="0.25">
      <c r="D328" s="1"/>
      <c r="E328" s="9" t="s">
        <v>8</v>
      </c>
      <c r="F328" s="9"/>
      <c r="G328" s="42">
        <v>80</v>
      </c>
      <c r="H328" s="30">
        <v>0.7</v>
      </c>
      <c r="I328" s="30"/>
      <c r="J328" s="30">
        <v>8.9</v>
      </c>
      <c r="K328" s="30">
        <v>39.299999999999997</v>
      </c>
      <c r="L328" s="30">
        <v>1.2</v>
      </c>
      <c r="M328" s="34" t="s">
        <v>210</v>
      </c>
    </row>
    <row r="329" spans="4:14" x14ac:dyDescent="0.25">
      <c r="D329" s="1"/>
      <c r="E329" s="30" t="s">
        <v>80</v>
      </c>
      <c r="F329" s="11"/>
      <c r="G329" s="42">
        <v>180</v>
      </c>
      <c r="H329" s="30">
        <v>4.5999999999999999E-2</v>
      </c>
      <c r="I329" s="56"/>
      <c r="J329" s="50">
        <v>5.24</v>
      </c>
      <c r="K329" s="50">
        <v>20.78</v>
      </c>
      <c r="L329" s="50">
        <v>0.22</v>
      </c>
      <c r="M329" s="1"/>
    </row>
    <row r="330" spans="4:14" x14ac:dyDescent="0.25">
      <c r="D330" s="1"/>
      <c r="E330" s="30" t="s">
        <v>149</v>
      </c>
      <c r="F330" s="1"/>
      <c r="G330" s="10"/>
      <c r="H330" s="1">
        <f>SUM(H326:H329)</f>
        <v>15.595999999999998</v>
      </c>
      <c r="I330" s="1">
        <f>SUM(I326:I329)</f>
        <v>17.25</v>
      </c>
      <c r="J330" s="1">
        <f>SUM(J326:J329)</f>
        <v>55.89</v>
      </c>
      <c r="K330" s="1">
        <f>SUM(K326:K329)</f>
        <v>447.08000000000004</v>
      </c>
      <c r="L330" s="1">
        <f>SUM(L326:L329)</f>
        <v>9.9499999999999993</v>
      </c>
      <c r="M330" s="1"/>
    </row>
    <row r="331" spans="4:14" x14ac:dyDescent="0.25">
      <c r="D331" s="1"/>
      <c r="E331" s="11" t="s">
        <v>176</v>
      </c>
      <c r="F331" s="1"/>
      <c r="G331" s="1"/>
      <c r="H331" s="1">
        <f>H330+H324+H316</f>
        <v>58.676000000000002</v>
      </c>
      <c r="I331" s="1">
        <f>I330+I324+I316</f>
        <v>60.47</v>
      </c>
      <c r="J331" s="1">
        <f>J330+J324+J316</f>
        <v>203.7</v>
      </c>
      <c r="K331" s="1">
        <f>K330+K324+K316</f>
        <v>1657.2000000000003</v>
      </c>
      <c r="L331" s="1">
        <f>L330+L324+L316</f>
        <v>42.8</v>
      </c>
      <c r="M331" s="1"/>
    </row>
    <row r="332" spans="4:14" ht="18.75" x14ac:dyDescent="0.3">
      <c r="D332" s="1"/>
      <c r="E332" s="70" t="s">
        <v>15</v>
      </c>
      <c r="F332" s="71"/>
      <c r="G332" s="71"/>
      <c r="H332" s="71"/>
      <c r="I332" s="71"/>
      <c r="J332" s="71"/>
      <c r="K332" s="71"/>
      <c r="L332" s="71"/>
      <c r="M332" s="72"/>
    </row>
    <row r="333" spans="4:14" ht="15.75" x14ac:dyDescent="0.25">
      <c r="D333" s="1"/>
      <c r="E333" s="31" t="s">
        <v>141</v>
      </c>
      <c r="F333" s="11" t="s">
        <v>28</v>
      </c>
      <c r="G333" s="11" t="s">
        <v>22</v>
      </c>
      <c r="H333" s="11" t="s">
        <v>24</v>
      </c>
      <c r="I333" s="11" t="s">
        <v>3</v>
      </c>
      <c r="J333" s="11" t="s">
        <v>25</v>
      </c>
      <c r="K333" s="11" t="s">
        <v>26</v>
      </c>
      <c r="L333" s="11" t="s">
        <v>4</v>
      </c>
      <c r="M333" s="11" t="s">
        <v>32</v>
      </c>
    </row>
    <row r="334" spans="4:14" ht="15.75" x14ac:dyDescent="0.25">
      <c r="D334" s="1"/>
      <c r="E334" s="48" t="s">
        <v>177</v>
      </c>
      <c r="F334" s="47" t="s">
        <v>57</v>
      </c>
      <c r="G334" s="47">
        <v>200</v>
      </c>
      <c r="H334" s="49">
        <v>8.68</v>
      </c>
      <c r="I334" s="49">
        <v>14.28</v>
      </c>
      <c r="J334" s="49">
        <v>41.02</v>
      </c>
      <c r="K334" s="49">
        <v>342.96</v>
      </c>
      <c r="L334" s="49">
        <v>3.93</v>
      </c>
      <c r="M334" s="47" t="s">
        <v>178</v>
      </c>
    </row>
    <row r="335" spans="4:14" x14ac:dyDescent="0.25">
      <c r="D335" s="1"/>
      <c r="E335" s="1" t="s">
        <v>11</v>
      </c>
      <c r="F335" s="1" t="s">
        <v>50</v>
      </c>
      <c r="G335" s="44">
        <v>30</v>
      </c>
      <c r="H335" s="1">
        <v>2.64</v>
      </c>
      <c r="I335" s="1">
        <v>0.48</v>
      </c>
      <c r="J335" s="1">
        <v>16.440000000000001</v>
      </c>
      <c r="K335" s="1">
        <v>80.8</v>
      </c>
      <c r="L335" s="1">
        <v>1.02</v>
      </c>
      <c r="M335" s="1"/>
    </row>
    <row r="336" spans="4:14" ht="15.75" x14ac:dyDescent="0.25">
      <c r="D336" s="1"/>
      <c r="E336" s="48" t="s">
        <v>239</v>
      </c>
      <c r="F336" s="47"/>
      <c r="G336" s="47">
        <v>80</v>
      </c>
      <c r="H336" s="49">
        <v>1.6</v>
      </c>
      <c r="I336" s="49">
        <v>4.9000000000000004</v>
      </c>
      <c r="J336" s="49">
        <v>12</v>
      </c>
      <c r="K336" s="49">
        <v>109.7</v>
      </c>
      <c r="L336" s="49">
        <v>2.12</v>
      </c>
      <c r="M336" s="47" t="s">
        <v>238</v>
      </c>
    </row>
    <row r="337" spans="4:14" ht="18.75" x14ac:dyDescent="0.3">
      <c r="D337" s="1"/>
      <c r="E337" s="9" t="s">
        <v>8</v>
      </c>
      <c r="F337" s="11"/>
      <c r="G337" s="42">
        <v>80</v>
      </c>
      <c r="H337" s="30">
        <v>0.7</v>
      </c>
      <c r="I337" s="30"/>
      <c r="J337" s="30">
        <v>8.9</v>
      </c>
      <c r="K337" s="30">
        <v>39.299999999999997</v>
      </c>
      <c r="L337" s="30">
        <v>1.2</v>
      </c>
      <c r="M337" s="46"/>
    </row>
    <row r="338" spans="4:14" ht="18.75" x14ac:dyDescent="0.3">
      <c r="D338" s="1"/>
      <c r="E338" s="9" t="s">
        <v>149</v>
      </c>
      <c r="F338" s="11"/>
      <c r="G338" s="42"/>
      <c r="H338" s="50">
        <f>SUM(H334:H337)</f>
        <v>13.62</v>
      </c>
      <c r="I338" s="50">
        <f>SUM(I334:I337)</f>
        <v>19.66</v>
      </c>
      <c r="J338" s="50">
        <f>SUM(J334:J337)</f>
        <v>78.360000000000014</v>
      </c>
      <c r="K338" s="50">
        <f>SUM(K334:K337)</f>
        <v>572.76</v>
      </c>
      <c r="L338" s="50">
        <f>SUM(L334:L337)</f>
        <v>8.27</v>
      </c>
      <c r="M338" s="46"/>
    </row>
    <row r="339" spans="4:14" ht="18.75" x14ac:dyDescent="0.3">
      <c r="D339" s="1"/>
      <c r="E339" s="31" t="s">
        <v>144</v>
      </c>
      <c r="F339" s="32"/>
      <c r="G339" s="32"/>
      <c r="H339" s="32"/>
      <c r="I339" s="32"/>
      <c r="J339" s="32"/>
      <c r="K339" s="32"/>
      <c r="L339" s="32"/>
      <c r="M339" s="32"/>
    </row>
    <row r="340" spans="4:14" x14ac:dyDescent="0.25">
      <c r="D340" s="1"/>
      <c r="E340" s="1" t="s">
        <v>224</v>
      </c>
      <c r="F340" s="1" t="s">
        <v>225</v>
      </c>
      <c r="G340" s="59">
        <v>200</v>
      </c>
      <c r="H340" s="1">
        <v>7.95</v>
      </c>
      <c r="I340" s="1">
        <v>5.81</v>
      </c>
      <c r="J340" s="1">
        <v>26.44</v>
      </c>
      <c r="K340" s="1">
        <v>189.81</v>
      </c>
      <c r="L340" s="1">
        <v>2.88</v>
      </c>
      <c r="M340" s="1" t="s">
        <v>226</v>
      </c>
    </row>
    <row r="341" spans="4:14" x14ac:dyDescent="0.25">
      <c r="D341" s="1"/>
      <c r="E341" s="1" t="s">
        <v>56</v>
      </c>
      <c r="F341" s="1" t="s">
        <v>57</v>
      </c>
      <c r="G341" s="10">
        <v>120</v>
      </c>
      <c r="H341" s="1">
        <v>3.7</v>
      </c>
      <c r="I341" s="1">
        <v>2.9</v>
      </c>
      <c r="J341" s="1">
        <v>30.2</v>
      </c>
      <c r="K341" s="1">
        <v>163.6</v>
      </c>
      <c r="L341" s="1">
        <v>1.82</v>
      </c>
      <c r="M341" s="1" t="s">
        <v>58</v>
      </c>
    </row>
    <row r="342" spans="4:14" ht="15.75" x14ac:dyDescent="0.25">
      <c r="D342" s="1"/>
      <c r="E342" s="9" t="s">
        <v>219</v>
      </c>
      <c r="F342" s="9"/>
      <c r="G342" s="10">
        <v>60</v>
      </c>
      <c r="H342" s="1">
        <v>16.89</v>
      </c>
      <c r="I342" s="1">
        <v>2.5</v>
      </c>
      <c r="J342" s="1">
        <v>1.28</v>
      </c>
      <c r="K342" s="1">
        <v>95.18</v>
      </c>
      <c r="L342" s="1">
        <v>5.5</v>
      </c>
      <c r="M342" s="34" t="s">
        <v>221</v>
      </c>
      <c r="N342" t="s">
        <v>220</v>
      </c>
    </row>
    <row r="343" spans="4:14" x14ac:dyDescent="0.25">
      <c r="D343" s="1"/>
      <c r="E343" s="8" t="s">
        <v>100</v>
      </c>
      <c r="F343" s="1" t="s">
        <v>50</v>
      </c>
      <c r="G343" s="20">
        <v>100</v>
      </c>
      <c r="H343" s="1">
        <v>3.75</v>
      </c>
      <c r="I343" s="1">
        <v>5.36</v>
      </c>
      <c r="J343" s="1">
        <v>21.73</v>
      </c>
      <c r="K343" s="1">
        <v>150.16999999999999</v>
      </c>
      <c r="L343" s="1">
        <v>1.89</v>
      </c>
      <c r="M343" s="1" t="s">
        <v>101</v>
      </c>
    </row>
    <row r="344" spans="4:14" x14ac:dyDescent="0.25">
      <c r="D344" s="1"/>
      <c r="E344" s="1" t="s">
        <v>89</v>
      </c>
      <c r="F344" s="1"/>
      <c r="G344" s="59">
        <v>200</v>
      </c>
      <c r="H344" s="1">
        <v>0</v>
      </c>
      <c r="I344" s="1">
        <v>0</v>
      </c>
      <c r="J344" s="1">
        <v>20</v>
      </c>
      <c r="K344" s="1">
        <v>80</v>
      </c>
      <c r="L344" s="1">
        <v>0.3</v>
      </c>
      <c r="M344" s="1" t="s">
        <v>90</v>
      </c>
    </row>
    <row r="345" spans="4:14" x14ac:dyDescent="0.25">
      <c r="D345" s="1"/>
      <c r="E345" s="9" t="s">
        <v>269</v>
      </c>
      <c r="F345" s="9" t="s">
        <v>34</v>
      </c>
      <c r="G345" s="43">
        <v>15</v>
      </c>
      <c r="H345" s="10">
        <v>4.5999999999999996</v>
      </c>
      <c r="I345" s="10">
        <v>5.8</v>
      </c>
      <c r="J345" s="10">
        <v>0</v>
      </c>
      <c r="K345" s="10">
        <v>72</v>
      </c>
      <c r="L345" s="10">
        <v>3.57</v>
      </c>
      <c r="M345" s="1"/>
    </row>
    <row r="346" spans="4:14" x14ac:dyDescent="0.25">
      <c r="D346" s="1"/>
      <c r="E346" s="1" t="s">
        <v>11</v>
      </c>
      <c r="F346" s="1" t="s">
        <v>50</v>
      </c>
      <c r="G346" s="44">
        <v>30</v>
      </c>
      <c r="H346" s="1">
        <v>2.64</v>
      </c>
      <c r="I346" s="1">
        <v>0.48</v>
      </c>
      <c r="J346" s="1">
        <v>16.440000000000001</v>
      </c>
      <c r="K346" s="1">
        <v>80.8</v>
      </c>
      <c r="L346" s="1">
        <v>1.02</v>
      </c>
      <c r="M346" s="1"/>
    </row>
    <row r="347" spans="4:14" ht="15.75" x14ac:dyDescent="0.25">
      <c r="D347" s="1"/>
      <c r="E347" s="1" t="s">
        <v>9</v>
      </c>
      <c r="F347" s="9"/>
      <c r="G347" s="10"/>
      <c r="H347" s="1">
        <f>SUM(H340:H346)</f>
        <v>39.53</v>
      </c>
      <c r="I347" s="1">
        <f>SUM(I340:I346)</f>
        <v>22.85</v>
      </c>
      <c r="J347" s="1">
        <f>SUM(J340:J346)</f>
        <v>116.09</v>
      </c>
      <c r="K347" s="1">
        <f>SUM(K340:K346)</f>
        <v>831.56</v>
      </c>
      <c r="L347" s="1">
        <f>SUM(L340:L346)</f>
        <v>16.98</v>
      </c>
      <c r="M347" s="34"/>
    </row>
    <row r="348" spans="4:14" ht="15.75" x14ac:dyDescent="0.25">
      <c r="D348" s="1"/>
      <c r="E348" s="31" t="s">
        <v>150</v>
      </c>
      <c r="F348" s="1"/>
      <c r="G348" s="22"/>
      <c r="H348" s="1"/>
      <c r="I348" s="1"/>
      <c r="J348" s="1"/>
      <c r="K348" s="1"/>
      <c r="L348" s="1"/>
      <c r="M348" s="1"/>
    </row>
    <row r="349" spans="4:14" x14ac:dyDescent="0.25">
      <c r="D349" s="1"/>
      <c r="E349" s="1" t="s">
        <v>227</v>
      </c>
      <c r="F349" s="1" t="s">
        <v>69</v>
      </c>
      <c r="G349" s="59">
        <v>100</v>
      </c>
      <c r="H349" s="1">
        <v>3.82</v>
      </c>
      <c r="I349" s="1">
        <v>2.1800000000000002</v>
      </c>
      <c r="J349" s="1">
        <v>21.5</v>
      </c>
      <c r="K349" s="1">
        <v>114.3</v>
      </c>
      <c r="L349" s="1">
        <v>2.95</v>
      </c>
      <c r="M349" s="1" t="s">
        <v>228</v>
      </c>
    </row>
    <row r="350" spans="4:14" x14ac:dyDescent="0.25">
      <c r="D350" s="1"/>
      <c r="E350" s="1" t="s">
        <v>229</v>
      </c>
      <c r="F350" s="1" t="s">
        <v>230</v>
      </c>
      <c r="G350" s="59">
        <v>60</v>
      </c>
      <c r="H350" s="1">
        <v>11.3</v>
      </c>
      <c r="I350" s="1">
        <v>2.2000000000000002</v>
      </c>
      <c r="J350" s="1">
        <v>14.5</v>
      </c>
      <c r="K350" s="1">
        <v>113.8</v>
      </c>
      <c r="L350" s="1">
        <v>6.3</v>
      </c>
      <c r="M350" s="1" t="s">
        <v>231</v>
      </c>
    </row>
    <row r="351" spans="4:14" ht="15.75" x14ac:dyDescent="0.25">
      <c r="D351" s="1"/>
      <c r="E351" s="1" t="s">
        <v>120</v>
      </c>
      <c r="F351" s="1"/>
      <c r="G351" s="59">
        <v>100</v>
      </c>
      <c r="H351" s="1">
        <v>1.84</v>
      </c>
      <c r="I351" s="1">
        <v>3.49</v>
      </c>
      <c r="J351" s="1">
        <v>12.08</v>
      </c>
      <c r="K351" s="1">
        <v>86.67</v>
      </c>
      <c r="L351" s="1">
        <v>2.2799999999999998</v>
      </c>
      <c r="M351" s="34" t="s">
        <v>210</v>
      </c>
    </row>
    <row r="352" spans="4:14" ht="15.75" x14ac:dyDescent="0.25">
      <c r="D352" s="1"/>
      <c r="E352" s="1" t="s">
        <v>11</v>
      </c>
      <c r="F352" s="1" t="s">
        <v>50</v>
      </c>
      <c r="G352" s="44">
        <v>30</v>
      </c>
      <c r="H352" s="1">
        <v>2.64</v>
      </c>
      <c r="I352" s="1">
        <v>0.48</v>
      </c>
      <c r="J352" s="1">
        <v>16.440000000000001</v>
      </c>
      <c r="K352" s="1">
        <v>80.8</v>
      </c>
      <c r="L352" s="1">
        <v>1.02</v>
      </c>
      <c r="M352" s="34"/>
    </row>
    <row r="353" spans="4:13" x14ac:dyDescent="0.25">
      <c r="D353" s="1"/>
      <c r="E353" s="1" t="s">
        <v>46</v>
      </c>
      <c r="F353" s="1"/>
      <c r="G353" s="59">
        <v>200</v>
      </c>
      <c r="H353" s="1"/>
      <c r="I353" s="1"/>
      <c r="J353" s="1">
        <v>8</v>
      </c>
      <c r="K353" s="1">
        <v>32</v>
      </c>
      <c r="L353" s="1">
        <v>0.17</v>
      </c>
      <c r="M353" s="1" t="s">
        <v>232</v>
      </c>
    </row>
    <row r="354" spans="4:13" ht="15.75" x14ac:dyDescent="0.25">
      <c r="D354" s="1"/>
      <c r="E354" s="9" t="s">
        <v>8</v>
      </c>
      <c r="F354" s="9"/>
      <c r="G354" s="42">
        <v>80</v>
      </c>
      <c r="H354" s="30">
        <v>0.7</v>
      </c>
      <c r="I354" s="30"/>
      <c r="J354" s="30">
        <v>8.9</v>
      </c>
      <c r="K354" s="30">
        <v>39.299999999999997</v>
      </c>
      <c r="L354" s="30">
        <v>1.2</v>
      </c>
      <c r="M354" s="34" t="s">
        <v>210</v>
      </c>
    </row>
    <row r="355" spans="4:13" x14ac:dyDescent="0.25">
      <c r="D355" s="1"/>
      <c r="E355" s="1" t="s">
        <v>9</v>
      </c>
      <c r="F355" s="1"/>
      <c r="G355" s="1"/>
      <c r="H355" s="1">
        <f>SUM(H349:H354)</f>
        <v>20.3</v>
      </c>
      <c r="I355" s="1">
        <f t="shared" ref="I355:L355" si="1">SUM(I349:I354)</f>
        <v>8.3500000000000014</v>
      </c>
      <c r="J355" s="1">
        <f t="shared" si="1"/>
        <v>81.42</v>
      </c>
      <c r="K355" s="1">
        <f t="shared" si="1"/>
        <v>466.87</v>
      </c>
      <c r="L355" s="1">
        <f t="shared" si="1"/>
        <v>13.919999999999998</v>
      </c>
      <c r="M355" s="1"/>
    </row>
    <row r="356" spans="4:13" x14ac:dyDescent="0.25">
      <c r="D356" s="1"/>
      <c r="E356" s="11" t="s">
        <v>186</v>
      </c>
      <c r="F356" s="11"/>
      <c r="G356" s="11"/>
      <c r="H356" s="11">
        <f>H355+H347+H338</f>
        <v>73.45</v>
      </c>
      <c r="I356" s="11">
        <f>I355+I347+I338</f>
        <v>50.86</v>
      </c>
      <c r="J356" s="11">
        <f>J355+J347+J338</f>
        <v>275.87</v>
      </c>
      <c r="K356" s="11">
        <f>K355+K347+K338</f>
        <v>1871.1899999999998</v>
      </c>
      <c r="L356" s="11">
        <f>L355+L347+L338</f>
        <v>39.17</v>
      </c>
      <c r="M356" s="11"/>
    </row>
    <row r="357" spans="4:13" x14ac:dyDescent="0.25">
      <c r="D357" s="1"/>
      <c r="E357" s="11" t="s">
        <v>122</v>
      </c>
      <c r="F357" s="11"/>
      <c r="G357" s="11"/>
      <c r="H357" s="11">
        <f>H356+H331+H309+H285+H261</f>
        <v>302.98199999999997</v>
      </c>
      <c r="I357" s="11">
        <f>I356+I331+I309+I285+I261</f>
        <v>294.61</v>
      </c>
      <c r="J357" s="11">
        <f>J356+J331+J309+J285+J261</f>
        <v>1065.498</v>
      </c>
      <c r="K357" s="11">
        <f>K356+K331+K309+K285+K261</f>
        <v>8262.0300000000007</v>
      </c>
      <c r="L357" s="11">
        <f>L356+L331+L309+L285+L261</f>
        <v>199.03</v>
      </c>
      <c r="M357" s="11">
        <f>L357/5</f>
        <v>39.805999999999997</v>
      </c>
    </row>
    <row r="358" spans="4:13" ht="21" x14ac:dyDescent="0.35">
      <c r="D358" s="1"/>
      <c r="E358" s="73" t="s">
        <v>20</v>
      </c>
      <c r="F358" s="74"/>
      <c r="G358" s="74"/>
      <c r="H358" s="74"/>
      <c r="I358" s="74"/>
      <c r="J358" s="74"/>
      <c r="K358" s="74"/>
      <c r="L358" s="74"/>
      <c r="M358" s="75"/>
    </row>
    <row r="359" spans="4:13" ht="18.75" x14ac:dyDescent="0.3">
      <c r="D359" s="1"/>
      <c r="E359" s="70" t="s">
        <v>2</v>
      </c>
      <c r="F359" s="71"/>
      <c r="G359" s="71"/>
      <c r="H359" s="71"/>
      <c r="I359" s="71"/>
      <c r="J359" s="71"/>
      <c r="K359" s="71"/>
      <c r="L359" s="71"/>
      <c r="M359" s="72"/>
    </row>
    <row r="360" spans="4:13" ht="15.75" x14ac:dyDescent="0.25">
      <c r="D360" s="1"/>
      <c r="E360" s="31" t="s">
        <v>141</v>
      </c>
      <c r="F360" s="11" t="s">
        <v>28</v>
      </c>
      <c r="G360" s="11" t="s">
        <v>22</v>
      </c>
      <c r="H360" s="11" t="s">
        <v>24</v>
      </c>
      <c r="I360" s="11" t="s">
        <v>3</v>
      </c>
      <c r="J360" s="11" t="s">
        <v>25</v>
      </c>
      <c r="K360" s="11" t="s">
        <v>26</v>
      </c>
      <c r="L360" s="11" t="s">
        <v>4</v>
      </c>
      <c r="M360" s="11" t="s">
        <v>32</v>
      </c>
    </row>
    <row r="361" spans="4:13" x14ac:dyDescent="0.25">
      <c r="D361" s="1"/>
      <c r="E361" s="1" t="s">
        <v>17</v>
      </c>
      <c r="F361" s="1" t="s">
        <v>50</v>
      </c>
      <c r="G361" s="10">
        <v>100</v>
      </c>
      <c r="H361" s="1">
        <v>3.6</v>
      </c>
      <c r="I361" s="1">
        <v>3.1</v>
      </c>
      <c r="J361" s="1">
        <v>25.4</v>
      </c>
      <c r="K361" s="1">
        <v>138</v>
      </c>
      <c r="L361" s="1">
        <v>0.79</v>
      </c>
      <c r="M361" s="1" t="s">
        <v>53</v>
      </c>
    </row>
    <row r="362" spans="4:13" x14ac:dyDescent="0.25">
      <c r="D362" s="1"/>
      <c r="E362" s="1" t="s">
        <v>75</v>
      </c>
      <c r="F362" s="1" t="s">
        <v>50</v>
      </c>
      <c r="G362" s="44">
        <v>100</v>
      </c>
      <c r="H362" s="1">
        <v>3.75</v>
      </c>
      <c r="I362" s="1">
        <v>5.36</v>
      </c>
      <c r="J362" s="1">
        <v>21.73</v>
      </c>
      <c r="K362" s="1">
        <v>150.16999999999999</v>
      </c>
      <c r="L362" s="1">
        <v>1.61</v>
      </c>
      <c r="M362" s="1" t="s">
        <v>76</v>
      </c>
    </row>
    <row r="363" spans="4:13" ht="18.75" x14ac:dyDescent="0.3">
      <c r="D363" s="1"/>
      <c r="E363" s="1" t="s">
        <v>12</v>
      </c>
      <c r="F363" s="1"/>
      <c r="G363" s="10">
        <v>80</v>
      </c>
      <c r="H363" s="1">
        <v>1.1000000000000001</v>
      </c>
      <c r="I363" s="1">
        <v>0.2</v>
      </c>
      <c r="J363" s="1">
        <v>16.399999999999999</v>
      </c>
      <c r="K363" s="1">
        <v>71.3</v>
      </c>
      <c r="L363" s="1">
        <v>3.08</v>
      </c>
      <c r="M363" s="32"/>
    </row>
    <row r="364" spans="4:13" ht="18.75" x14ac:dyDescent="0.3">
      <c r="D364" s="1"/>
      <c r="E364" s="1" t="s">
        <v>55</v>
      </c>
      <c r="F364" s="1" t="s">
        <v>34</v>
      </c>
      <c r="G364" s="44">
        <v>125</v>
      </c>
      <c r="H364" s="1">
        <v>0.64</v>
      </c>
      <c r="I364" s="1">
        <v>5</v>
      </c>
      <c r="J364" s="1">
        <v>0.8</v>
      </c>
      <c r="K364" s="1">
        <v>84.6</v>
      </c>
      <c r="L364" s="1">
        <v>4.33</v>
      </c>
      <c r="M364" s="32"/>
    </row>
    <row r="365" spans="4:13" ht="18.75" x14ac:dyDescent="0.3">
      <c r="D365" s="1"/>
      <c r="E365" s="35" t="s">
        <v>149</v>
      </c>
      <c r="F365" s="32"/>
      <c r="G365" s="32"/>
      <c r="H365" s="34">
        <f>SUM(H361:H364)</f>
        <v>9.09</v>
      </c>
      <c r="I365" s="34">
        <f>SUM(I361:I364)</f>
        <v>13.66</v>
      </c>
      <c r="J365" s="34">
        <f>SUM(J361:J364)</f>
        <v>64.33</v>
      </c>
      <c r="K365" s="34">
        <f>SUM(K361:K364)</f>
        <v>444.06999999999994</v>
      </c>
      <c r="L365" s="34">
        <f>SUM(L361:L364)</f>
        <v>9.81</v>
      </c>
      <c r="M365" s="32"/>
    </row>
    <row r="366" spans="4:13" ht="15.75" x14ac:dyDescent="0.25">
      <c r="D366" s="1"/>
      <c r="E366" s="31" t="s">
        <v>144</v>
      </c>
      <c r="F366" s="11"/>
      <c r="G366" s="11"/>
      <c r="H366" s="11"/>
      <c r="I366" s="11"/>
      <c r="J366" s="11"/>
      <c r="K366" s="11"/>
      <c r="L366" s="11"/>
      <c r="M366" s="11"/>
    </row>
    <row r="367" spans="4:13" ht="18.75" x14ac:dyDescent="0.3">
      <c r="D367" s="1"/>
      <c r="E367" s="35" t="s">
        <v>171</v>
      </c>
      <c r="F367" s="32"/>
      <c r="G367" s="34">
        <v>200</v>
      </c>
      <c r="H367" s="34">
        <v>4.4000000000000004</v>
      </c>
      <c r="I367" s="34">
        <v>4.4000000000000004</v>
      </c>
      <c r="J367" s="34">
        <v>15.4</v>
      </c>
      <c r="K367" s="34">
        <v>129.4</v>
      </c>
      <c r="L367" s="34">
        <v>1.32</v>
      </c>
      <c r="M367" s="35" t="s">
        <v>172</v>
      </c>
    </row>
    <row r="368" spans="4:13" x14ac:dyDescent="0.25">
      <c r="D368" s="1"/>
      <c r="E368" s="1" t="s">
        <v>202</v>
      </c>
      <c r="F368" s="1" t="s">
        <v>69</v>
      </c>
      <c r="G368" s="44">
        <v>100</v>
      </c>
      <c r="H368" s="1">
        <v>1.8</v>
      </c>
      <c r="I368" s="1">
        <v>6.3</v>
      </c>
      <c r="J368" s="1">
        <v>15.6</v>
      </c>
      <c r="K368" s="1">
        <v>126.2</v>
      </c>
      <c r="L368" s="1">
        <v>1.8</v>
      </c>
      <c r="M368" s="1" t="s">
        <v>203</v>
      </c>
    </row>
    <row r="369" spans="4:13" x14ac:dyDescent="0.25">
      <c r="D369" s="1"/>
      <c r="E369" s="1" t="s">
        <v>18</v>
      </c>
      <c r="F369" s="1"/>
      <c r="G369" s="44">
        <v>70</v>
      </c>
      <c r="H369" s="1">
        <v>15.2</v>
      </c>
      <c r="I369" s="1">
        <v>3.5</v>
      </c>
      <c r="J369" s="1">
        <v>2.5</v>
      </c>
      <c r="K369" s="1">
        <v>110</v>
      </c>
      <c r="L369" s="1">
        <v>9.25</v>
      </c>
      <c r="M369" s="1" t="s">
        <v>125</v>
      </c>
    </row>
    <row r="370" spans="4:13" x14ac:dyDescent="0.25">
      <c r="D370" s="1"/>
      <c r="E370" s="1" t="s">
        <v>123</v>
      </c>
      <c r="F370" s="1"/>
      <c r="G370" s="44">
        <v>100</v>
      </c>
      <c r="H370" s="1">
        <v>2.21</v>
      </c>
      <c r="I370" s="1">
        <v>7.73</v>
      </c>
      <c r="J370" s="1">
        <v>5.93</v>
      </c>
      <c r="K370" s="1">
        <v>102.09</v>
      </c>
      <c r="L370" s="1">
        <v>2.1</v>
      </c>
      <c r="M370" s="1" t="s">
        <v>124</v>
      </c>
    </row>
    <row r="371" spans="4:13" x14ac:dyDescent="0.25">
      <c r="D371" s="1"/>
      <c r="E371" s="1" t="s">
        <v>11</v>
      </c>
      <c r="F371" s="1" t="s">
        <v>50</v>
      </c>
      <c r="G371" s="44">
        <v>30</v>
      </c>
      <c r="H371" s="1">
        <v>2.64</v>
      </c>
      <c r="I371" s="1">
        <v>0.48</v>
      </c>
      <c r="J371" s="1">
        <v>16.440000000000001</v>
      </c>
      <c r="K371" s="1">
        <v>80.8</v>
      </c>
      <c r="L371" s="1">
        <v>1.02</v>
      </c>
      <c r="M371" s="1"/>
    </row>
    <row r="372" spans="4:13" x14ac:dyDescent="0.25">
      <c r="D372" s="1"/>
      <c r="E372" s="1" t="s">
        <v>46</v>
      </c>
      <c r="F372" s="1"/>
      <c r="G372" s="10">
        <v>200</v>
      </c>
      <c r="H372" s="1"/>
      <c r="I372" s="1"/>
      <c r="J372" s="1">
        <v>8</v>
      </c>
      <c r="K372" s="1">
        <v>32</v>
      </c>
      <c r="L372" s="1">
        <v>0.17</v>
      </c>
      <c r="M372" s="1" t="s">
        <v>47</v>
      </c>
    </row>
    <row r="373" spans="4:13" ht="15.75" x14ac:dyDescent="0.25">
      <c r="D373" s="1"/>
      <c r="E373" s="9" t="s">
        <v>8</v>
      </c>
      <c r="F373" s="9"/>
      <c r="G373" s="42">
        <v>80</v>
      </c>
      <c r="H373" s="30">
        <v>0.7</v>
      </c>
      <c r="I373" s="30"/>
      <c r="J373" s="30">
        <v>8.9</v>
      </c>
      <c r="K373" s="30">
        <v>39.299999999999997</v>
      </c>
      <c r="L373" s="30">
        <v>1.2</v>
      </c>
      <c r="M373" s="34" t="s">
        <v>210</v>
      </c>
    </row>
    <row r="374" spans="4:13" x14ac:dyDescent="0.25">
      <c r="D374" s="1"/>
      <c r="E374" s="1" t="s">
        <v>9</v>
      </c>
      <c r="F374" s="1"/>
      <c r="G374" s="14"/>
      <c r="H374" s="1">
        <f>SUM(H367:H373)</f>
        <v>26.95</v>
      </c>
      <c r="I374" s="1">
        <f>SUM(I367:I373)</f>
        <v>22.41</v>
      </c>
      <c r="J374" s="1">
        <f>SUM(J367:J373)</f>
        <v>72.77000000000001</v>
      </c>
      <c r="K374" s="1">
        <f>SUM(K367:K373)</f>
        <v>619.79</v>
      </c>
      <c r="L374" s="1">
        <f>SUM(L367:L373)</f>
        <v>16.86</v>
      </c>
      <c r="M374" s="1"/>
    </row>
    <row r="375" spans="4:13" ht="15.75" x14ac:dyDescent="0.25">
      <c r="D375" s="1"/>
      <c r="E375" s="31" t="s">
        <v>150</v>
      </c>
      <c r="F375" s="1"/>
      <c r="G375" s="14"/>
      <c r="H375" s="1"/>
      <c r="I375" s="1"/>
      <c r="J375" s="1"/>
      <c r="K375" s="1"/>
      <c r="L375" s="1"/>
      <c r="M375" s="1"/>
    </row>
    <row r="376" spans="4:13" x14ac:dyDescent="0.25">
      <c r="D376" s="1"/>
      <c r="E376" s="1" t="s">
        <v>214</v>
      </c>
      <c r="F376" s="1"/>
      <c r="G376" s="22">
        <v>180</v>
      </c>
      <c r="H376" s="1">
        <v>4.0999999999999996</v>
      </c>
      <c r="I376" s="1">
        <v>6.1</v>
      </c>
      <c r="J376" s="1">
        <v>24.2</v>
      </c>
      <c r="K376" s="1">
        <v>160.9</v>
      </c>
      <c r="L376" s="1">
        <v>3.18</v>
      </c>
      <c r="M376" s="1" t="s">
        <v>215</v>
      </c>
    </row>
    <row r="377" spans="4:13" x14ac:dyDescent="0.25">
      <c r="D377" s="1"/>
      <c r="E377" s="9" t="s">
        <v>35</v>
      </c>
      <c r="F377" s="9" t="s">
        <v>34</v>
      </c>
      <c r="G377" s="43">
        <v>15</v>
      </c>
      <c r="H377" s="10">
        <v>4.5999999999999996</v>
      </c>
      <c r="I377" s="10">
        <v>5.8</v>
      </c>
      <c r="J377" s="10">
        <v>0</v>
      </c>
      <c r="K377" s="10">
        <v>72</v>
      </c>
      <c r="L377" s="10">
        <v>3.57</v>
      </c>
      <c r="M377" s="1"/>
    </row>
    <row r="378" spans="4:13" x14ac:dyDescent="0.25">
      <c r="D378" s="1"/>
      <c r="E378" s="1" t="s">
        <v>11</v>
      </c>
      <c r="F378" s="1" t="s">
        <v>50</v>
      </c>
      <c r="G378" s="44">
        <v>30</v>
      </c>
      <c r="H378" s="1">
        <v>2.64</v>
      </c>
      <c r="I378" s="1">
        <v>0.48</v>
      </c>
      <c r="J378" s="1">
        <v>16.440000000000001</v>
      </c>
      <c r="K378" s="1">
        <v>80.8</v>
      </c>
      <c r="L378" s="1">
        <v>1.02</v>
      </c>
      <c r="M378" s="1"/>
    </row>
    <row r="379" spans="4:13" x14ac:dyDescent="0.25">
      <c r="D379" s="1"/>
      <c r="E379" s="9" t="s">
        <v>37</v>
      </c>
      <c r="F379" s="9"/>
      <c r="G379" s="10">
        <v>200</v>
      </c>
      <c r="H379" s="1">
        <v>0.3</v>
      </c>
      <c r="I379" s="1">
        <v>0.9</v>
      </c>
      <c r="J379" s="1">
        <v>24.9</v>
      </c>
      <c r="K379" s="1">
        <v>107.7</v>
      </c>
      <c r="L379" s="1">
        <v>0.72</v>
      </c>
      <c r="M379" s="1" t="s">
        <v>38</v>
      </c>
    </row>
    <row r="380" spans="4:13" x14ac:dyDescent="0.25">
      <c r="D380" s="1"/>
      <c r="E380" s="1" t="s">
        <v>9</v>
      </c>
      <c r="F380" s="1"/>
      <c r="G380" s="44"/>
      <c r="H380" s="1">
        <f>SUM(H376:H379)</f>
        <v>11.64</v>
      </c>
      <c r="I380" s="1">
        <f t="shared" ref="I380" si="2">SUM(I376:I379)</f>
        <v>13.28</v>
      </c>
      <c r="J380" s="1">
        <f t="shared" ref="J380" si="3">SUM(J376:J379)</f>
        <v>65.539999999999992</v>
      </c>
      <c r="K380" s="1">
        <f t="shared" ref="K380" si="4">SUM(K376:K379)</f>
        <v>421.4</v>
      </c>
      <c r="L380" s="1">
        <f t="shared" ref="L380" si="5">SUM(L376:L379)</f>
        <v>8.49</v>
      </c>
      <c r="M380" s="1"/>
    </row>
    <row r="381" spans="4:13" ht="15.75" thickBot="1" x14ac:dyDescent="0.3">
      <c r="D381" s="1"/>
      <c r="E381" s="38" t="s">
        <v>152</v>
      </c>
      <c r="F381" s="1"/>
      <c r="G381" s="14"/>
      <c r="H381" s="1">
        <f>H380+H374+H365</f>
        <v>47.680000000000007</v>
      </c>
      <c r="I381" s="1">
        <f t="shared" ref="I381:K381" si="6">I380+I374+I365</f>
        <v>49.349999999999994</v>
      </c>
      <c r="J381" s="1">
        <f t="shared" si="6"/>
        <v>202.64</v>
      </c>
      <c r="K381" s="1">
        <f t="shared" si="6"/>
        <v>1485.26</v>
      </c>
      <c r="L381" s="1">
        <f>L380+L374+L365</f>
        <v>35.160000000000004</v>
      </c>
      <c r="M381" s="1"/>
    </row>
    <row r="382" spans="4:13" ht="18.75" x14ac:dyDescent="0.3">
      <c r="D382" s="1"/>
      <c r="E382" s="70" t="s">
        <v>10</v>
      </c>
      <c r="F382" s="71"/>
      <c r="G382" s="71"/>
      <c r="H382" s="71"/>
      <c r="I382" s="71"/>
      <c r="J382" s="71"/>
      <c r="K382" s="71"/>
      <c r="L382" s="71"/>
      <c r="M382" s="72"/>
    </row>
    <row r="383" spans="4:13" ht="15.75" x14ac:dyDescent="0.25">
      <c r="D383" s="1"/>
      <c r="E383" s="31" t="s">
        <v>141</v>
      </c>
      <c r="F383" s="11" t="s">
        <v>28</v>
      </c>
      <c r="G383" s="11" t="s">
        <v>22</v>
      </c>
      <c r="H383" s="11" t="s">
        <v>24</v>
      </c>
      <c r="I383" s="11" t="s">
        <v>3</v>
      </c>
      <c r="J383" s="11" t="s">
        <v>25</v>
      </c>
      <c r="K383" s="11" t="s">
        <v>26</v>
      </c>
      <c r="L383" s="11" t="s">
        <v>4</v>
      </c>
      <c r="M383" s="11" t="s">
        <v>32</v>
      </c>
    </row>
    <row r="384" spans="4:13" x14ac:dyDescent="0.25">
      <c r="D384" s="1"/>
      <c r="E384" s="1" t="s">
        <v>235</v>
      </c>
      <c r="F384" s="1"/>
      <c r="G384" s="15">
        <v>100</v>
      </c>
      <c r="H384" s="1">
        <v>0.8</v>
      </c>
      <c r="I384" s="1">
        <v>2.4</v>
      </c>
      <c r="J384" s="1">
        <v>5.8</v>
      </c>
      <c r="K384" s="1">
        <v>49.5</v>
      </c>
      <c r="L384" s="1">
        <v>1.63</v>
      </c>
      <c r="M384" s="1" t="s">
        <v>236</v>
      </c>
    </row>
    <row r="385" spans="4:14" ht="15.75" x14ac:dyDescent="0.25">
      <c r="D385" s="1"/>
      <c r="E385" s="35" t="s">
        <v>182</v>
      </c>
      <c r="F385" s="34" t="s">
        <v>31</v>
      </c>
      <c r="G385" s="34">
        <v>150</v>
      </c>
      <c r="H385" s="34">
        <v>12.43</v>
      </c>
      <c r="I385" s="34">
        <v>11.57</v>
      </c>
      <c r="J385" s="34">
        <v>32.25</v>
      </c>
      <c r="K385" s="34">
        <v>299.93</v>
      </c>
      <c r="L385" s="34">
        <v>5.65</v>
      </c>
      <c r="M385" s="34" t="s">
        <v>183</v>
      </c>
    </row>
    <row r="386" spans="4:14" ht="18.75" x14ac:dyDescent="0.3">
      <c r="D386" s="1"/>
      <c r="E386" s="9" t="s">
        <v>35</v>
      </c>
      <c r="F386" s="9" t="s">
        <v>34</v>
      </c>
      <c r="G386" s="43">
        <v>15</v>
      </c>
      <c r="H386" s="1">
        <v>4.5999999999999996</v>
      </c>
      <c r="I386" s="1">
        <v>5.8</v>
      </c>
      <c r="J386" s="1">
        <v>0</v>
      </c>
      <c r="K386" s="1">
        <v>72</v>
      </c>
      <c r="L386" s="1">
        <v>3.57</v>
      </c>
      <c r="M386" s="32"/>
    </row>
    <row r="387" spans="4:14" x14ac:dyDescent="0.25">
      <c r="D387" s="1"/>
      <c r="E387" s="30" t="s">
        <v>80</v>
      </c>
      <c r="F387" s="11"/>
      <c r="G387" s="42">
        <v>180</v>
      </c>
      <c r="H387" s="30">
        <v>4.5999999999999999E-2</v>
      </c>
      <c r="I387" s="11"/>
      <c r="J387" s="30">
        <v>5.24</v>
      </c>
      <c r="K387" s="30">
        <v>20.78</v>
      </c>
      <c r="L387" s="30">
        <v>0.22</v>
      </c>
      <c r="M387" s="11"/>
    </row>
    <row r="388" spans="4:14" x14ac:dyDescent="0.25">
      <c r="D388" s="1"/>
      <c r="E388" s="30" t="s">
        <v>149</v>
      </c>
      <c r="F388" s="11"/>
      <c r="G388" s="42"/>
      <c r="H388" s="30">
        <f>SUM(H384:H387)</f>
        <v>17.875999999999998</v>
      </c>
      <c r="I388" s="30">
        <f>SUM(I384:I387)</f>
        <v>19.77</v>
      </c>
      <c r="J388" s="30">
        <f>SUM(J384:J387)</f>
        <v>43.29</v>
      </c>
      <c r="K388" s="30">
        <f>SUM(K384:K387)</f>
        <v>442.21000000000004</v>
      </c>
      <c r="L388" s="30">
        <f>SUM(L384:L387)</f>
        <v>11.07</v>
      </c>
      <c r="M388" s="11"/>
    </row>
    <row r="389" spans="4:14" ht="18.75" x14ac:dyDescent="0.3">
      <c r="D389" s="1"/>
      <c r="E389" s="31" t="s">
        <v>144</v>
      </c>
      <c r="F389" s="32"/>
      <c r="G389" s="32"/>
      <c r="H389" s="32"/>
      <c r="I389" s="32"/>
      <c r="J389" s="32"/>
      <c r="K389" s="32"/>
      <c r="L389" s="32"/>
      <c r="M389" s="32"/>
      <c r="N389" s="67"/>
    </row>
    <row r="390" spans="4:14" ht="18.75" x14ac:dyDescent="0.3">
      <c r="D390" s="1"/>
      <c r="E390" s="35" t="s">
        <v>194</v>
      </c>
      <c r="F390" s="32"/>
      <c r="G390" s="58">
        <v>200</v>
      </c>
      <c r="H390" s="34">
        <v>1.6</v>
      </c>
      <c r="I390" s="34">
        <v>4.3</v>
      </c>
      <c r="J390" s="34">
        <v>9.5</v>
      </c>
      <c r="K390" s="34">
        <v>84</v>
      </c>
      <c r="L390" s="34">
        <v>1.6</v>
      </c>
      <c r="M390" s="35" t="s">
        <v>196</v>
      </c>
      <c r="N390" s="67"/>
    </row>
    <row r="391" spans="4:14" x14ac:dyDescent="0.25">
      <c r="D391" s="1"/>
      <c r="E391" s="1" t="s">
        <v>126</v>
      </c>
      <c r="F391" s="1"/>
      <c r="G391" s="20">
        <v>100</v>
      </c>
      <c r="H391" s="1">
        <v>4.3</v>
      </c>
      <c r="I391" s="1">
        <v>15.9</v>
      </c>
      <c r="J391" s="1">
        <v>37.5</v>
      </c>
      <c r="K391" s="1">
        <v>311</v>
      </c>
      <c r="L391" s="1">
        <v>2.3199999999999998</v>
      </c>
      <c r="M391" s="1" t="s">
        <v>127</v>
      </c>
      <c r="N391" t="s">
        <v>137</v>
      </c>
    </row>
    <row r="392" spans="4:14" x14ac:dyDescent="0.25">
      <c r="D392" s="1"/>
      <c r="E392" s="1" t="s">
        <v>104</v>
      </c>
      <c r="F392" s="1" t="s">
        <v>108</v>
      </c>
      <c r="G392" s="20">
        <v>75</v>
      </c>
      <c r="H392" s="1">
        <v>12.63</v>
      </c>
      <c r="I392" s="1">
        <v>2.23</v>
      </c>
      <c r="J392" s="1">
        <v>0.73</v>
      </c>
      <c r="K392" s="1">
        <v>73.47</v>
      </c>
      <c r="L392" s="1">
        <v>6.23</v>
      </c>
      <c r="M392" s="1" t="s">
        <v>105</v>
      </c>
      <c r="N392" t="s">
        <v>138</v>
      </c>
    </row>
    <row r="393" spans="4:14" x14ac:dyDescent="0.25">
      <c r="D393" s="1"/>
      <c r="E393" s="8" t="s">
        <v>263</v>
      </c>
      <c r="F393" s="1" t="s">
        <v>50</v>
      </c>
      <c r="G393" s="20">
        <v>80</v>
      </c>
      <c r="H393" s="1">
        <v>3.75</v>
      </c>
      <c r="I393" s="1">
        <v>5.36</v>
      </c>
      <c r="J393" s="1">
        <v>21.73</v>
      </c>
      <c r="K393" s="1">
        <v>150.16999999999999</v>
      </c>
      <c r="L393" s="1">
        <v>1.4</v>
      </c>
      <c r="M393" s="1" t="s">
        <v>101</v>
      </c>
    </row>
    <row r="394" spans="4:14" x14ac:dyDescent="0.25">
      <c r="D394" s="1"/>
      <c r="E394" s="1" t="s">
        <v>11</v>
      </c>
      <c r="F394" s="1" t="s">
        <v>50</v>
      </c>
      <c r="G394" s="20">
        <v>30</v>
      </c>
      <c r="H394" s="1">
        <v>2.64</v>
      </c>
      <c r="I394" s="1">
        <v>0.48</v>
      </c>
      <c r="J394" s="1">
        <v>16.440000000000001</v>
      </c>
      <c r="K394" s="1">
        <v>80.8</v>
      </c>
      <c r="L394" s="1">
        <v>1.02</v>
      </c>
      <c r="M394" s="1"/>
    </row>
    <row r="395" spans="4:14" x14ac:dyDescent="0.25">
      <c r="D395" s="1"/>
      <c r="E395" s="1" t="s">
        <v>98</v>
      </c>
      <c r="F395" s="1"/>
      <c r="G395" s="20">
        <v>180</v>
      </c>
      <c r="H395" s="1"/>
      <c r="I395" s="1"/>
      <c r="J395" s="1">
        <v>20</v>
      </c>
      <c r="K395" s="1">
        <v>80</v>
      </c>
      <c r="L395" s="1">
        <v>3.92</v>
      </c>
      <c r="M395" s="1"/>
    </row>
    <row r="396" spans="4:14" x14ac:dyDescent="0.25">
      <c r="D396" s="1"/>
      <c r="E396" s="1" t="s">
        <v>12</v>
      </c>
      <c r="F396" s="1"/>
      <c r="G396" s="10">
        <v>80</v>
      </c>
      <c r="H396" s="1">
        <v>1.1000000000000001</v>
      </c>
      <c r="I396" s="1">
        <v>0.2</v>
      </c>
      <c r="J396" s="1">
        <v>16.399999999999999</v>
      </c>
      <c r="K396" s="1">
        <v>71.3</v>
      </c>
      <c r="L396" s="1">
        <v>3.08</v>
      </c>
      <c r="M396" s="1" t="s">
        <v>210</v>
      </c>
    </row>
    <row r="397" spans="4:14" x14ac:dyDescent="0.25">
      <c r="D397" s="1"/>
      <c r="E397" s="1" t="s">
        <v>9</v>
      </c>
      <c r="F397" s="1"/>
      <c r="G397" s="20"/>
      <c r="H397" s="1">
        <f>SUM(H391:H396)</f>
        <v>24.42</v>
      </c>
      <c r="I397" s="1">
        <f>SUM(I391:I396)</f>
        <v>24.169999999999998</v>
      </c>
      <c r="J397" s="1">
        <f>SUM(J391:J396)</f>
        <v>112.79999999999998</v>
      </c>
      <c r="K397" s="1">
        <f>SUM(K391:K396)</f>
        <v>766.7399999999999</v>
      </c>
      <c r="L397" s="1">
        <f>SUM(L390:L396)</f>
        <v>19.57</v>
      </c>
      <c r="M397" s="1"/>
    </row>
    <row r="398" spans="4:14" ht="15.75" x14ac:dyDescent="0.25">
      <c r="D398" s="1"/>
      <c r="E398" s="31" t="s">
        <v>150</v>
      </c>
      <c r="F398" s="36"/>
      <c r="G398" s="66"/>
      <c r="H398" s="36"/>
      <c r="I398" s="36"/>
      <c r="J398" s="36"/>
      <c r="K398" s="36"/>
      <c r="L398" s="36"/>
      <c r="M398" s="65"/>
    </row>
    <row r="399" spans="4:14" x14ac:dyDescent="0.25">
      <c r="D399" s="1"/>
      <c r="E399" s="1" t="s">
        <v>209</v>
      </c>
      <c r="F399" s="1" t="s">
        <v>31</v>
      </c>
      <c r="G399" s="43">
        <v>160</v>
      </c>
      <c r="H399" s="1">
        <v>4.3</v>
      </c>
      <c r="I399" s="1">
        <v>3.95</v>
      </c>
      <c r="J399" s="1">
        <v>30.535</v>
      </c>
      <c r="K399" s="1">
        <v>173.17</v>
      </c>
      <c r="L399" s="1">
        <v>1.55</v>
      </c>
      <c r="M399" s="1" t="s">
        <v>250</v>
      </c>
    </row>
    <row r="400" spans="4:14" x14ac:dyDescent="0.25">
      <c r="D400" s="1"/>
      <c r="E400" s="1" t="s">
        <v>245</v>
      </c>
      <c r="F400" s="1"/>
      <c r="G400" s="10">
        <v>80</v>
      </c>
      <c r="H400" s="1">
        <v>1.37</v>
      </c>
      <c r="I400" s="1">
        <v>4.0599999999999996</v>
      </c>
      <c r="J400" s="1">
        <v>6.6</v>
      </c>
      <c r="K400" s="1">
        <v>68.010000000000005</v>
      </c>
      <c r="L400" s="1">
        <v>1.2</v>
      </c>
      <c r="M400" s="1" t="s">
        <v>246</v>
      </c>
    </row>
    <row r="401" spans="4:13" x14ac:dyDescent="0.25">
      <c r="D401" s="1"/>
      <c r="E401" s="1" t="s">
        <v>191</v>
      </c>
      <c r="F401" s="1" t="s">
        <v>192</v>
      </c>
      <c r="G401" s="10">
        <v>50</v>
      </c>
      <c r="H401" s="1">
        <v>6.88</v>
      </c>
      <c r="I401" s="1">
        <v>10.11</v>
      </c>
      <c r="J401" s="1">
        <v>3.23</v>
      </c>
      <c r="K401" s="1">
        <v>130.83000000000001</v>
      </c>
      <c r="L401" s="1">
        <v>4.0599999999999996</v>
      </c>
      <c r="M401" s="1" t="s">
        <v>193</v>
      </c>
    </row>
    <row r="402" spans="4:13" ht="15.75" x14ac:dyDescent="0.25">
      <c r="D402" s="1"/>
      <c r="E402" s="9" t="s">
        <v>8</v>
      </c>
      <c r="F402" s="9"/>
      <c r="G402" s="42">
        <v>80</v>
      </c>
      <c r="H402" s="30">
        <v>0.7</v>
      </c>
      <c r="I402" s="30"/>
      <c r="J402" s="30">
        <v>8.9</v>
      </c>
      <c r="K402" s="30">
        <v>39.299999999999997</v>
      </c>
      <c r="L402" s="30">
        <v>1.2</v>
      </c>
      <c r="M402" s="34" t="s">
        <v>210</v>
      </c>
    </row>
    <row r="403" spans="4:13" x14ac:dyDescent="0.25">
      <c r="D403" s="1"/>
      <c r="E403" s="1" t="s">
        <v>55</v>
      </c>
      <c r="F403" s="1" t="s">
        <v>34</v>
      </c>
      <c r="G403" s="44">
        <v>125</v>
      </c>
      <c r="H403" s="1">
        <v>0.64</v>
      </c>
      <c r="I403" s="1">
        <v>5</v>
      </c>
      <c r="J403" s="1">
        <v>0.8</v>
      </c>
      <c r="K403" s="1">
        <v>84.6</v>
      </c>
      <c r="L403" s="1">
        <v>4.3</v>
      </c>
      <c r="M403" s="1" t="s">
        <v>90</v>
      </c>
    </row>
    <row r="404" spans="4:13" x14ac:dyDescent="0.25">
      <c r="D404" s="1"/>
      <c r="E404" s="1" t="s">
        <v>9</v>
      </c>
      <c r="F404" s="1"/>
      <c r="G404" s="10"/>
      <c r="H404" s="1">
        <f>SUM(H399:H403)</f>
        <v>13.89</v>
      </c>
      <c r="I404" s="1">
        <f t="shared" ref="I404:K404" si="7">SUM(I399:I403)</f>
        <v>23.119999999999997</v>
      </c>
      <c r="J404" s="1">
        <f t="shared" si="7"/>
        <v>50.064999999999991</v>
      </c>
      <c r="K404" s="1">
        <f t="shared" si="7"/>
        <v>495.90999999999997</v>
      </c>
      <c r="L404" s="1">
        <f>SUM(L399:L403)</f>
        <v>12.309999999999999</v>
      </c>
      <c r="M404" s="1"/>
    </row>
    <row r="405" spans="4:13" x14ac:dyDescent="0.25">
      <c r="D405" s="1"/>
      <c r="E405" s="11" t="s">
        <v>161</v>
      </c>
      <c r="F405" s="1"/>
      <c r="G405" s="12"/>
      <c r="H405" s="1">
        <f>H404+H397+H388</f>
        <v>56.186</v>
      </c>
      <c r="I405" s="1">
        <f>I404+I397+I388</f>
        <v>67.059999999999988</v>
      </c>
      <c r="J405" s="1">
        <f>J404+J397+J388</f>
        <v>206.15499999999997</v>
      </c>
      <c r="K405" s="1">
        <f>K404+K397+K388</f>
        <v>1704.86</v>
      </c>
      <c r="L405" s="1">
        <f>L404+L397+L388</f>
        <v>42.95</v>
      </c>
      <c r="M405" s="1"/>
    </row>
    <row r="406" spans="4:13" ht="18.75" x14ac:dyDescent="0.3">
      <c r="D406" s="1"/>
      <c r="E406" s="70" t="s">
        <v>13</v>
      </c>
      <c r="F406" s="71"/>
      <c r="G406" s="71"/>
      <c r="H406" s="71"/>
      <c r="I406" s="71"/>
      <c r="J406" s="71"/>
      <c r="K406" s="71"/>
      <c r="L406" s="71"/>
      <c r="M406" s="72"/>
    </row>
    <row r="407" spans="4:13" ht="15.75" x14ac:dyDescent="0.25">
      <c r="D407" s="1"/>
      <c r="E407" s="31" t="s">
        <v>141</v>
      </c>
      <c r="F407" s="11" t="s">
        <v>28</v>
      </c>
      <c r="G407" s="11" t="s">
        <v>22</v>
      </c>
      <c r="H407" s="11" t="s">
        <v>24</v>
      </c>
      <c r="I407" s="11" t="s">
        <v>3</v>
      </c>
      <c r="J407" s="11" t="s">
        <v>25</v>
      </c>
      <c r="K407" s="11" t="s">
        <v>26</v>
      </c>
      <c r="L407" s="11" t="s">
        <v>4</v>
      </c>
      <c r="M407" s="11" t="s">
        <v>32</v>
      </c>
    </row>
    <row r="408" spans="4:13" x14ac:dyDescent="0.25">
      <c r="D408" s="1"/>
      <c r="E408" s="1" t="s">
        <v>235</v>
      </c>
      <c r="F408" s="1"/>
      <c r="G408" s="15">
        <v>80</v>
      </c>
      <c r="H408" s="1">
        <v>0.8</v>
      </c>
      <c r="I408" s="1">
        <v>2.4</v>
      </c>
      <c r="J408" s="1">
        <v>5.8</v>
      </c>
      <c r="K408" s="1">
        <v>49.5</v>
      </c>
      <c r="L408" s="1">
        <v>1.63</v>
      </c>
      <c r="M408" s="1" t="s">
        <v>236</v>
      </c>
    </row>
    <row r="409" spans="4:13" ht="18.75" x14ac:dyDescent="0.3">
      <c r="D409" s="1"/>
      <c r="E409" s="1" t="s">
        <v>82</v>
      </c>
      <c r="F409" s="1" t="s">
        <v>71</v>
      </c>
      <c r="G409" s="44">
        <v>100</v>
      </c>
      <c r="H409" s="1">
        <v>0.46</v>
      </c>
      <c r="I409" s="1">
        <v>3.65</v>
      </c>
      <c r="J409" s="1">
        <v>18.8</v>
      </c>
      <c r="K409" s="1">
        <v>125.72</v>
      </c>
      <c r="L409" s="1">
        <v>2.19</v>
      </c>
      <c r="M409" s="32"/>
    </row>
    <row r="410" spans="4:13" x14ac:dyDescent="0.25">
      <c r="D410" s="1"/>
      <c r="E410" s="1" t="s">
        <v>46</v>
      </c>
      <c r="F410" s="1"/>
      <c r="G410" s="10">
        <v>200</v>
      </c>
      <c r="H410" s="1"/>
      <c r="I410" s="1"/>
      <c r="J410" s="1">
        <v>8</v>
      </c>
      <c r="K410" s="1">
        <v>32</v>
      </c>
      <c r="L410" s="1">
        <v>0.17</v>
      </c>
      <c r="M410" s="1" t="s">
        <v>47</v>
      </c>
    </row>
    <row r="411" spans="4:13" x14ac:dyDescent="0.25">
      <c r="D411" s="1"/>
      <c r="E411" s="9" t="s">
        <v>35</v>
      </c>
      <c r="F411" s="9" t="s">
        <v>34</v>
      </c>
      <c r="G411" s="43">
        <v>15</v>
      </c>
      <c r="H411" s="1">
        <v>4.5999999999999996</v>
      </c>
      <c r="I411" s="1">
        <v>5.8</v>
      </c>
      <c r="J411" s="1">
        <v>0</v>
      </c>
      <c r="K411" s="1">
        <v>72</v>
      </c>
      <c r="L411" s="1">
        <v>3.57</v>
      </c>
      <c r="M411" s="1"/>
    </row>
    <row r="412" spans="4:13" ht="15.75" x14ac:dyDescent="0.25">
      <c r="D412" s="1"/>
      <c r="E412" s="9" t="s">
        <v>8</v>
      </c>
      <c r="F412" s="9"/>
      <c r="G412" s="42">
        <v>80</v>
      </c>
      <c r="H412" s="30">
        <v>0.7</v>
      </c>
      <c r="I412" s="30"/>
      <c r="J412" s="30">
        <v>8.9</v>
      </c>
      <c r="K412" s="30">
        <v>39.299999999999997</v>
      </c>
      <c r="L412" s="30">
        <v>1.2</v>
      </c>
      <c r="M412" s="34" t="s">
        <v>210</v>
      </c>
    </row>
    <row r="413" spans="4:13" ht="18.75" x14ac:dyDescent="0.3">
      <c r="D413" s="1"/>
      <c r="E413" s="35" t="s">
        <v>149</v>
      </c>
      <c r="F413" s="32"/>
      <c r="G413" s="32"/>
      <c r="H413" s="34">
        <f>SUM(H408:H412)</f>
        <v>6.56</v>
      </c>
      <c r="I413" s="34">
        <f>SUM(I408:I412)</f>
        <v>11.85</v>
      </c>
      <c r="J413" s="34">
        <f>SUM(J408:J412)</f>
        <v>41.5</v>
      </c>
      <c r="K413" s="34">
        <f>SUM(K408:K412)</f>
        <v>318.52000000000004</v>
      </c>
      <c r="L413" s="34">
        <f>SUM(L408:L412)</f>
        <v>8.76</v>
      </c>
      <c r="M413" s="32"/>
    </row>
    <row r="414" spans="4:13" ht="18.75" x14ac:dyDescent="0.3">
      <c r="D414" s="1"/>
      <c r="E414" s="31" t="s">
        <v>144</v>
      </c>
      <c r="F414" s="32"/>
      <c r="G414" s="32"/>
      <c r="H414" s="34"/>
      <c r="I414" s="34"/>
      <c r="J414" s="34"/>
      <c r="K414" s="34"/>
      <c r="L414" s="34"/>
      <c r="M414" s="32"/>
    </row>
    <row r="415" spans="4:13" x14ac:dyDescent="0.25">
      <c r="D415" s="1"/>
      <c r="E415" s="30" t="s">
        <v>187</v>
      </c>
      <c r="F415" s="30" t="s">
        <v>34</v>
      </c>
      <c r="G415" s="42">
        <v>200</v>
      </c>
      <c r="H415" s="30">
        <v>2.42</v>
      </c>
      <c r="I415" s="30"/>
      <c r="J415" s="30">
        <v>14.52</v>
      </c>
      <c r="K415" s="30">
        <v>130.82</v>
      </c>
      <c r="L415" s="30">
        <v>2.2999999999999998</v>
      </c>
      <c r="M415" s="30" t="s">
        <v>188</v>
      </c>
    </row>
    <row r="416" spans="4:13" x14ac:dyDescent="0.25">
      <c r="D416" s="1"/>
      <c r="E416" s="1" t="s">
        <v>109</v>
      </c>
      <c r="F416" s="1"/>
      <c r="G416" s="44">
        <v>80</v>
      </c>
      <c r="H416" s="1">
        <v>1.44</v>
      </c>
      <c r="I416" s="1">
        <v>4.95</v>
      </c>
      <c r="J416" s="1">
        <v>11.02</v>
      </c>
      <c r="K416" s="1">
        <v>93.35</v>
      </c>
      <c r="L416" s="1">
        <v>0.98</v>
      </c>
      <c r="M416" s="1" t="s">
        <v>189</v>
      </c>
    </row>
    <row r="417" spans="3:14" x14ac:dyDescent="0.25">
      <c r="D417" s="1"/>
      <c r="E417" s="1" t="s">
        <v>70</v>
      </c>
      <c r="F417" s="1" t="s">
        <v>71</v>
      </c>
      <c r="G417" s="44">
        <v>100</v>
      </c>
      <c r="H417" s="1">
        <v>0.77</v>
      </c>
      <c r="I417" s="1">
        <v>4.2</v>
      </c>
      <c r="J417" s="1">
        <v>18.850000000000001</v>
      </c>
      <c r="K417" s="1">
        <v>158.71</v>
      </c>
      <c r="L417" s="1">
        <v>1.23</v>
      </c>
      <c r="M417" s="1" t="s">
        <v>190</v>
      </c>
    </row>
    <row r="418" spans="3:14" x14ac:dyDescent="0.25">
      <c r="C418">
        <v>3</v>
      </c>
      <c r="D418" s="1"/>
      <c r="E418" s="1" t="s">
        <v>83</v>
      </c>
      <c r="F418" s="1" t="s">
        <v>73</v>
      </c>
      <c r="G418" s="44">
        <v>60</v>
      </c>
      <c r="H418" s="1">
        <v>25.18</v>
      </c>
      <c r="I418" s="1">
        <v>4.0199999999999996</v>
      </c>
      <c r="J418" s="1">
        <v>12.83</v>
      </c>
      <c r="K418" s="1">
        <v>188.4</v>
      </c>
      <c r="L418" s="1">
        <v>7.55</v>
      </c>
      <c r="M418" s="1" t="s">
        <v>84</v>
      </c>
    </row>
    <row r="419" spans="3:14" x14ac:dyDescent="0.25">
      <c r="D419" s="1"/>
      <c r="E419" s="1" t="s">
        <v>11</v>
      </c>
      <c r="F419" s="1" t="s">
        <v>50</v>
      </c>
      <c r="G419" s="44">
        <v>30</v>
      </c>
      <c r="H419" s="1">
        <v>2.64</v>
      </c>
      <c r="I419" s="1">
        <v>0.48</v>
      </c>
      <c r="J419" s="1">
        <v>16.440000000000001</v>
      </c>
      <c r="K419" s="1">
        <v>80.8</v>
      </c>
      <c r="L419" s="1">
        <v>1.02</v>
      </c>
      <c r="M419" s="1"/>
    </row>
    <row r="420" spans="3:14" x14ac:dyDescent="0.25">
      <c r="D420" s="1"/>
      <c r="E420" s="1" t="s">
        <v>99</v>
      </c>
      <c r="F420" s="1" t="s">
        <v>34</v>
      </c>
      <c r="G420" s="44">
        <v>125</v>
      </c>
      <c r="H420" s="1">
        <v>0.64</v>
      </c>
      <c r="I420" s="1">
        <v>5</v>
      </c>
      <c r="J420" s="1">
        <v>0.8</v>
      </c>
      <c r="K420" s="1">
        <v>84.6</v>
      </c>
      <c r="L420" s="1">
        <v>4.3</v>
      </c>
      <c r="M420" s="1"/>
    </row>
    <row r="421" spans="3:14" x14ac:dyDescent="0.25">
      <c r="D421" s="1"/>
      <c r="E421" s="1" t="s">
        <v>9</v>
      </c>
      <c r="F421" s="1"/>
      <c r="G421" s="10"/>
      <c r="H421" s="1">
        <f>SUM(H415:H420)</f>
        <v>33.089999999999996</v>
      </c>
      <c r="I421" s="1">
        <f>SUM(I415:I420)</f>
        <v>18.649999999999999</v>
      </c>
      <c r="J421" s="1">
        <f>SUM(J415:J420)</f>
        <v>74.459999999999994</v>
      </c>
      <c r="K421" s="1">
        <f>SUM(K415:K420)</f>
        <v>736.68</v>
      </c>
      <c r="L421" s="1">
        <f>SUM(L415:L420)</f>
        <v>17.38</v>
      </c>
      <c r="M421" s="1"/>
    </row>
    <row r="422" spans="3:14" ht="15.75" x14ac:dyDescent="0.25">
      <c r="D422" s="1"/>
      <c r="E422" s="31" t="s">
        <v>150</v>
      </c>
      <c r="F422" s="57"/>
      <c r="G422" s="36"/>
      <c r="H422" s="36"/>
      <c r="I422" s="36"/>
      <c r="J422" s="36"/>
      <c r="K422" s="36"/>
      <c r="L422" s="36"/>
      <c r="M422" s="36"/>
    </row>
    <row r="423" spans="3:14" x14ac:dyDescent="0.25">
      <c r="D423" s="1"/>
      <c r="E423" s="30" t="s">
        <v>36</v>
      </c>
      <c r="F423" s="30" t="s">
        <v>142</v>
      </c>
      <c r="G423" s="42">
        <v>100</v>
      </c>
      <c r="H423" s="30">
        <v>4.0199999999999996</v>
      </c>
      <c r="I423" s="30">
        <v>1.98</v>
      </c>
      <c r="J423" s="30">
        <v>21.02</v>
      </c>
      <c r="K423" s="30">
        <v>119.4</v>
      </c>
      <c r="L423" s="30">
        <v>0.9</v>
      </c>
      <c r="M423" s="1" t="s">
        <v>39</v>
      </c>
    </row>
    <row r="424" spans="3:14" x14ac:dyDescent="0.25">
      <c r="D424" s="1"/>
      <c r="E424" s="1" t="s">
        <v>72</v>
      </c>
      <c r="F424" s="1" t="s">
        <v>73</v>
      </c>
      <c r="G424" s="44">
        <v>60</v>
      </c>
      <c r="H424" s="1">
        <v>13.1</v>
      </c>
      <c r="I424" s="1">
        <v>6.9</v>
      </c>
      <c r="J424" s="1">
        <v>11.3</v>
      </c>
      <c r="K424" s="1">
        <v>148.5</v>
      </c>
      <c r="L424" s="1">
        <v>6.8</v>
      </c>
      <c r="M424" s="1" t="s">
        <v>74</v>
      </c>
    </row>
    <row r="425" spans="3:14" ht="15.75" x14ac:dyDescent="0.25">
      <c r="D425" s="1"/>
      <c r="E425" s="9" t="s">
        <v>184</v>
      </c>
      <c r="F425" s="30"/>
      <c r="G425" s="42">
        <v>80</v>
      </c>
      <c r="H425" s="30">
        <v>1.18</v>
      </c>
      <c r="I425" s="30">
        <v>9.3800000000000008</v>
      </c>
      <c r="J425" s="30">
        <v>5.9</v>
      </c>
      <c r="K425" s="30">
        <v>113.93</v>
      </c>
      <c r="L425" s="30">
        <v>1.4</v>
      </c>
      <c r="M425" s="47" t="s">
        <v>185</v>
      </c>
    </row>
    <row r="426" spans="3:14" x14ac:dyDescent="0.25">
      <c r="D426" s="1"/>
      <c r="E426" s="1" t="s">
        <v>49</v>
      </c>
      <c r="F426" s="1"/>
      <c r="G426" s="44">
        <v>80</v>
      </c>
      <c r="H426" s="1">
        <v>0.75</v>
      </c>
      <c r="I426" s="1">
        <v>0.21</v>
      </c>
      <c r="J426" s="1">
        <v>8.85</v>
      </c>
      <c r="K426" s="1">
        <v>40</v>
      </c>
      <c r="L426" s="1">
        <v>3</v>
      </c>
      <c r="M426" s="1" t="s">
        <v>210</v>
      </c>
      <c r="N426" s="68"/>
    </row>
    <row r="427" spans="3:14" x14ac:dyDescent="0.25">
      <c r="D427" s="1"/>
      <c r="E427" s="1" t="s">
        <v>9</v>
      </c>
      <c r="F427" s="1"/>
      <c r="G427" s="10"/>
      <c r="H427" s="1">
        <f>SUM(H423:H426)</f>
        <v>19.049999999999997</v>
      </c>
      <c r="I427" s="1">
        <f>SUM(I423:I426)</f>
        <v>18.470000000000002</v>
      </c>
      <c r="J427" s="1">
        <f>SUM(J423:J426)</f>
        <v>47.07</v>
      </c>
      <c r="K427" s="1">
        <f>SUM(K423:K426)</f>
        <v>421.83</v>
      </c>
      <c r="L427" s="1">
        <f>SUM(L423:L426)</f>
        <v>12.1</v>
      </c>
      <c r="M427" s="1"/>
      <c r="N427" s="69"/>
    </row>
    <row r="428" spans="3:14" x14ac:dyDescent="0.25">
      <c r="D428" s="1"/>
      <c r="E428" s="11" t="s">
        <v>165</v>
      </c>
      <c r="F428" s="1"/>
      <c r="G428" s="1"/>
      <c r="H428" s="1">
        <f>H427+H421+H413</f>
        <v>58.699999999999996</v>
      </c>
      <c r="I428" s="1">
        <f>I427+I421+I413</f>
        <v>48.970000000000006</v>
      </c>
      <c r="J428" s="1">
        <f>J427+J421+J413</f>
        <v>163.03</v>
      </c>
      <c r="K428" s="1">
        <f>K427+K421+K413</f>
        <v>1477.03</v>
      </c>
      <c r="L428" s="1">
        <f>L427+L421+L413</f>
        <v>38.239999999999995</v>
      </c>
      <c r="M428" s="1"/>
      <c r="N428" s="69"/>
    </row>
    <row r="429" spans="3:14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68"/>
    </row>
    <row r="430" spans="3:14" ht="18.75" x14ac:dyDescent="0.3">
      <c r="D430" s="1"/>
      <c r="E430" s="70" t="s">
        <v>14</v>
      </c>
      <c r="F430" s="71"/>
      <c r="G430" s="71"/>
      <c r="H430" s="71"/>
      <c r="I430" s="71"/>
      <c r="J430" s="71"/>
      <c r="K430" s="71"/>
      <c r="L430" s="71"/>
      <c r="M430" s="72"/>
    </row>
    <row r="431" spans="3:14" ht="15.75" x14ac:dyDescent="0.25">
      <c r="D431" s="1"/>
      <c r="E431" s="31" t="s">
        <v>141</v>
      </c>
      <c r="F431" s="11" t="s">
        <v>28</v>
      </c>
      <c r="G431" s="11" t="s">
        <v>22</v>
      </c>
      <c r="H431" s="11" t="s">
        <v>24</v>
      </c>
      <c r="I431" s="11" t="s">
        <v>3</v>
      </c>
      <c r="J431" s="11" t="s">
        <v>25</v>
      </c>
      <c r="K431" s="11" t="s">
        <v>26</v>
      </c>
      <c r="L431" s="11" t="s">
        <v>4</v>
      </c>
      <c r="M431" s="11" t="s">
        <v>32</v>
      </c>
    </row>
    <row r="432" spans="3:14" ht="30" x14ac:dyDescent="0.25">
      <c r="D432" s="1"/>
      <c r="E432" s="8" t="s">
        <v>242</v>
      </c>
      <c r="F432" s="1" t="s">
        <v>69</v>
      </c>
      <c r="G432" s="10">
        <v>80</v>
      </c>
      <c r="H432" s="1">
        <v>1.48</v>
      </c>
      <c r="I432" s="1">
        <v>3.15</v>
      </c>
      <c r="J432" s="1">
        <v>16.260000000000002</v>
      </c>
      <c r="K432" s="1">
        <v>99.33</v>
      </c>
      <c r="L432" s="1">
        <v>2.97</v>
      </c>
      <c r="M432" s="1" t="s">
        <v>81</v>
      </c>
    </row>
    <row r="433" spans="4:14" x14ac:dyDescent="0.25">
      <c r="D433" s="1"/>
      <c r="E433" s="1" t="s">
        <v>56</v>
      </c>
      <c r="F433" s="1" t="s">
        <v>57</v>
      </c>
      <c r="G433" s="10">
        <v>100</v>
      </c>
      <c r="H433" s="1">
        <v>3.7</v>
      </c>
      <c r="I433" s="1">
        <v>2.9</v>
      </c>
      <c r="J433" s="1">
        <v>30.2</v>
      </c>
      <c r="K433" s="1">
        <v>163.6</v>
      </c>
      <c r="L433" s="1">
        <v>1.64</v>
      </c>
      <c r="M433" s="1" t="s">
        <v>58</v>
      </c>
    </row>
    <row r="434" spans="4:14" x14ac:dyDescent="0.25">
      <c r="D434" s="1"/>
      <c r="E434" s="30" t="s">
        <v>80</v>
      </c>
      <c r="F434" s="11"/>
      <c r="G434" s="42">
        <v>180</v>
      </c>
      <c r="H434" s="30">
        <v>4.5999999999999999E-2</v>
      </c>
      <c r="I434" s="11"/>
      <c r="J434" s="30">
        <v>5.24</v>
      </c>
      <c r="K434" s="30">
        <v>20.78</v>
      </c>
      <c r="L434" s="30">
        <v>0.22</v>
      </c>
      <c r="M434" s="11"/>
    </row>
    <row r="435" spans="4:14" x14ac:dyDescent="0.25">
      <c r="D435" s="1"/>
      <c r="E435" s="1" t="s">
        <v>49</v>
      </c>
      <c r="F435" s="1"/>
      <c r="G435" s="44">
        <v>80</v>
      </c>
      <c r="H435" s="1">
        <v>0.75</v>
      </c>
      <c r="I435" s="1">
        <v>0.21</v>
      </c>
      <c r="J435" s="1">
        <v>8.85</v>
      </c>
      <c r="K435" s="1">
        <v>40</v>
      </c>
      <c r="L435" s="1">
        <v>3.04</v>
      </c>
      <c r="M435" s="1" t="s">
        <v>210</v>
      </c>
    </row>
    <row r="436" spans="4:14" x14ac:dyDescent="0.25">
      <c r="D436" s="1"/>
      <c r="E436" s="30" t="s">
        <v>149</v>
      </c>
      <c r="F436" s="11"/>
      <c r="G436" s="42"/>
      <c r="H436" s="30">
        <f>SUM(H432:H434)</f>
        <v>5.226</v>
      </c>
      <c r="I436" s="30">
        <f>SUM(I432:I434)</f>
        <v>6.05</v>
      </c>
      <c r="J436" s="30">
        <f>SUM(J432:J434)</f>
        <v>51.7</v>
      </c>
      <c r="K436" s="30">
        <f>SUM(K432:K434)</f>
        <v>283.71000000000004</v>
      </c>
      <c r="L436" s="30">
        <f>SUM(L432:L434)</f>
        <v>4.83</v>
      </c>
      <c r="M436" s="11"/>
    </row>
    <row r="437" spans="4:14" ht="18.75" x14ac:dyDescent="0.3">
      <c r="D437" s="1"/>
      <c r="E437" s="31" t="s">
        <v>144</v>
      </c>
      <c r="F437" s="52"/>
      <c r="G437" s="53"/>
      <c r="H437" s="53"/>
      <c r="I437" s="53"/>
      <c r="J437" s="53"/>
      <c r="K437" s="53"/>
      <c r="L437" s="53"/>
      <c r="M437" s="32"/>
      <c r="N437" s="67"/>
    </row>
    <row r="438" spans="4:14" ht="18.75" x14ac:dyDescent="0.3">
      <c r="D438" s="1"/>
      <c r="E438" s="35" t="s">
        <v>156</v>
      </c>
      <c r="F438" s="32"/>
      <c r="G438" s="34">
        <v>150</v>
      </c>
      <c r="H438" s="34">
        <v>2</v>
      </c>
      <c r="I438" s="34">
        <v>4.3</v>
      </c>
      <c r="J438" s="34">
        <v>14</v>
      </c>
      <c r="K438" s="34">
        <v>103</v>
      </c>
      <c r="L438" s="34">
        <v>2.65</v>
      </c>
      <c r="M438" s="34" t="s">
        <v>157</v>
      </c>
      <c r="N438" s="67"/>
    </row>
    <row r="439" spans="4:14" x14ac:dyDescent="0.25">
      <c r="D439" s="1"/>
      <c r="E439" s="1" t="s">
        <v>235</v>
      </c>
      <c r="F439" s="1"/>
      <c r="G439" s="44">
        <v>80</v>
      </c>
      <c r="H439" s="1">
        <v>0.8</v>
      </c>
      <c r="I439" s="1">
        <v>2.4</v>
      </c>
      <c r="J439" s="1">
        <v>5.8</v>
      </c>
      <c r="K439" s="1">
        <v>49.5</v>
      </c>
      <c r="L439" s="1">
        <v>1.63</v>
      </c>
      <c r="M439" s="1" t="s">
        <v>236</v>
      </c>
    </row>
    <row r="440" spans="4:14" x14ac:dyDescent="0.25">
      <c r="D440" s="1"/>
      <c r="E440" s="8" t="s">
        <v>43</v>
      </c>
      <c r="F440" s="1" t="s">
        <v>34</v>
      </c>
      <c r="G440" s="10">
        <v>100</v>
      </c>
      <c r="H440" s="1">
        <v>2.41</v>
      </c>
      <c r="I440" s="1">
        <v>12.17</v>
      </c>
      <c r="J440" s="1">
        <v>10.96</v>
      </c>
      <c r="K440" s="1">
        <v>163.04</v>
      </c>
      <c r="L440" s="1">
        <v>2.61</v>
      </c>
      <c r="M440" s="1" t="s">
        <v>42</v>
      </c>
      <c r="N440" t="s">
        <v>128</v>
      </c>
    </row>
    <row r="441" spans="4:14" x14ac:dyDescent="0.25">
      <c r="D441" s="1"/>
      <c r="E441" s="8" t="s">
        <v>44</v>
      </c>
      <c r="F441" s="8" t="s">
        <v>48</v>
      </c>
      <c r="G441" s="10">
        <v>60</v>
      </c>
      <c r="H441" s="1">
        <v>15.69</v>
      </c>
      <c r="I441" s="1">
        <v>5.8</v>
      </c>
      <c r="J441" s="1">
        <v>5.7</v>
      </c>
      <c r="K441" s="1">
        <v>137.77000000000001</v>
      </c>
      <c r="L441" s="1">
        <v>5</v>
      </c>
      <c r="M441" s="1" t="s">
        <v>45</v>
      </c>
    </row>
    <row r="442" spans="4:14" x14ac:dyDescent="0.25">
      <c r="D442" s="1"/>
      <c r="E442" s="1" t="s">
        <v>7</v>
      </c>
      <c r="F442" s="1"/>
      <c r="G442" s="44">
        <v>200</v>
      </c>
      <c r="H442" s="1">
        <v>0.2</v>
      </c>
      <c r="I442" s="1"/>
      <c r="J442" s="1">
        <v>27.9</v>
      </c>
      <c r="K442" s="1">
        <v>122</v>
      </c>
      <c r="L442" s="1">
        <v>0.45</v>
      </c>
      <c r="M442" s="1"/>
    </row>
    <row r="443" spans="4:14" x14ac:dyDescent="0.25">
      <c r="D443" s="1"/>
      <c r="E443" s="1" t="s">
        <v>11</v>
      </c>
      <c r="F443" s="1" t="s">
        <v>50</v>
      </c>
      <c r="G443" s="44">
        <v>30</v>
      </c>
      <c r="H443" s="1">
        <v>2.64</v>
      </c>
      <c r="I443" s="1">
        <v>0.48</v>
      </c>
      <c r="J443" s="1">
        <v>16.440000000000001</v>
      </c>
      <c r="K443" s="1">
        <v>80.8</v>
      </c>
      <c r="L443" s="1">
        <v>1.02</v>
      </c>
      <c r="M443" s="1"/>
      <c r="N443" s="1"/>
    </row>
    <row r="444" spans="4:14" x14ac:dyDescent="0.25">
      <c r="D444" s="1"/>
      <c r="E444" s="30" t="s">
        <v>149</v>
      </c>
      <c r="F444" s="1"/>
      <c r="G444" s="44"/>
      <c r="H444" s="1">
        <f>SUM(H438:H443)</f>
        <v>23.74</v>
      </c>
      <c r="I444" s="1">
        <f t="shared" ref="I444:L444" si="8">SUM(I438:I443)</f>
        <v>25.15</v>
      </c>
      <c r="J444" s="1">
        <f t="shared" si="8"/>
        <v>80.8</v>
      </c>
      <c r="K444" s="1">
        <f t="shared" si="8"/>
        <v>656.1099999999999</v>
      </c>
      <c r="L444" s="1">
        <f t="shared" si="8"/>
        <v>13.359999999999998</v>
      </c>
      <c r="M444" s="1"/>
      <c r="N444" s="69"/>
    </row>
    <row r="445" spans="4:14" ht="15.75" x14ac:dyDescent="0.25">
      <c r="D445" s="1"/>
      <c r="E445" s="31" t="s">
        <v>150</v>
      </c>
      <c r="F445" s="1"/>
      <c r="G445" s="15"/>
      <c r="H445" s="1"/>
      <c r="I445" s="1"/>
      <c r="J445" s="1"/>
      <c r="K445" s="1"/>
      <c r="L445" s="1"/>
      <c r="M445" s="1"/>
      <c r="N445" s="69"/>
    </row>
    <row r="446" spans="4:14" x14ac:dyDescent="0.25">
      <c r="D446" s="1"/>
      <c r="E446" s="1" t="s">
        <v>158</v>
      </c>
      <c r="F446" s="1"/>
      <c r="G446" s="10" t="s">
        <v>159</v>
      </c>
      <c r="H446" s="1">
        <v>16.579999999999998</v>
      </c>
      <c r="I446" s="1">
        <v>12.62</v>
      </c>
      <c r="J446" s="1">
        <v>19.440000000000001</v>
      </c>
      <c r="K446" s="1">
        <v>261.75</v>
      </c>
      <c r="L446" s="1">
        <v>8.0500000000000007</v>
      </c>
      <c r="M446" s="1" t="s">
        <v>160</v>
      </c>
      <c r="N446" s="69"/>
    </row>
    <row r="447" spans="4:14" x14ac:dyDescent="0.25">
      <c r="D447" s="1"/>
      <c r="E447" s="1" t="s">
        <v>62</v>
      </c>
      <c r="F447" s="1" t="s">
        <v>114</v>
      </c>
      <c r="G447" s="16">
        <v>180</v>
      </c>
      <c r="H447" s="1">
        <v>8.4</v>
      </c>
      <c r="I447" s="1">
        <v>7.5</v>
      </c>
      <c r="J447" s="1">
        <v>14.1</v>
      </c>
      <c r="K447" s="1">
        <v>156</v>
      </c>
      <c r="L447" s="1">
        <v>4.8</v>
      </c>
      <c r="M447" s="1"/>
    </row>
    <row r="448" spans="4:14" x14ac:dyDescent="0.25">
      <c r="D448" s="1"/>
      <c r="E448" s="1" t="s">
        <v>11</v>
      </c>
      <c r="F448" s="1" t="s">
        <v>50</v>
      </c>
      <c r="G448" s="15">
        <v>30</v>
      </c>
      <c r="H448" s="1">
        <v>2.64</v>
      </c>
      <c r="I448" s="1">
        <v>0.48</v>
      </c>
      <c r="J448" s="1">
        <v>16.440000000000001</v>
      </c>
      <c r="K448" s="1">
        <v>80.8</v>
      </c>
      <c r="L448" s="1">
        <v>1.02</v>
      </c>
      <c r="M448" s="1"/>
    </row>
    <row r="449" spans="4:13" ht="15.75" x14ac:dyDescent="0.25">
      <c r="D449" s="1"/>
      <c r="E449" s="9" t="s">
        <v>8</v>
      </c>
      <c r="F449" s="9"/>
      <c r="G449" s="42">
        <v>80</v>
      </c>
      <c r="H449" s="30">
        <v>0.7</v>
      </c>
      <c r="I449" s="30"/>
      <c r="J449" s="30">
        <v>8.9</v>
      </c>
      <c r="K449" s="30">
        <v>39.299999999999997</v>
      </c>
      <c r="L449" s="30">
        <v>1.2</v>
      </c>
      <c r="M449" s="34" t="s">
        <v>210</v>
      </c>
    </row>
    <row r="450" spans="4:13" x14ac:dyDescent="0.25">
      <c r="D450" s="1"/>
      <c r="E450" s="1" t="s">
        <v>9</v>
      </c>
      <c r="F450" s="1"/>
      <c r="G450" s="1"/>
      <c r="H450" s="1">
        <f>SUM(H446:H449)</f>
        <v>28.319999999999997</v>
      </c>
      <c r="I450" s="1">
        <f>SUM(I446:I449)</f>
        <v>20.599999999999998</v>
      </c>
      <c r="J450" s="1">
        <f>SUM(J446:J449)</f>
        <v>58.88</v>
      </c>
      <c r="K450" s="1">
        <f>SUM(K446:K449)</f>
        <v>537.85</v>
      </c>
      <c r="L450" s="1">
        <f>SUM(L446:L449)</f>
        <v>15.07</v>
      </c>
      <c r="M450" s="1"/>
    </row>
    <row r="451" spans="4:13" x14ac:dyDescent="0.25">
      <c r="D451" s="1"/>
      <c r="E451" s="11" t="s">
        <v>176</v>
      </c>
      <c r="F451" s="1"/>
      <c r="G451" s="1"/>
      <c r="H451" s="1">
        <f>H450+H444+H436</f>
        <v>57.285999999999994</v>
      </c>
      <c r="I451" s="1">
        <f t="shared" ref="I451:L451" si="9">I450+I444+I436</f>
        <v>51.8</v>
      </c>
      <c r="J451" s="1">
        <f t="shared" si="9"/>
        <v>191.38</v>
      </c>
      <c r="K451" s="1">
        <f t="shared" si="9"/>
        <v>1477.67</v>
      </c>
      <c r="L451" s="1">
        <f t="shared" si="9"/>
        <v>33.26</v>
      </c>
      <c r="M451" s="1"/>
    </row>
    <row r="452" spans="4:13" ht="18.75" x14ac:dyDescent="0.3">
      <c r="D452" s="1"/>
      <c r="E452" s="70" t="s">
        <v>15</v>
      </c>
      <c r="F452" s="71"/>
      <c r="G452" s="71"/>
      <c r="H452" s="71"/>
      <c r="I452" s="71"/>
      <c r="J452" s="71"/>
      <c r="K452" s="71"/>
      <c r="L452" s="71"/>
      <c r="M452" s="72"/>
    </row>
    <row r="453" spans="4:13" ht="15.75" x14ac:dyDescent="0.25">
      <c r="D453" s="1"/>
      <c r="E453" s="31" t="s">
        <v>141</v>
      </c>
      <c r="F453" s="11" t="s">
        <v>28</v>
      </c>
      <c r="G453" s="11" t="s">
        <v>22</v>
      </c>
      <c r="H453" s="11" t="s">
        <v>24</v>
      </c>
      <c r="I453" s="11" t="s">
        <v>3</v>
      </c>
      <c r="J453" s="11" t="s">
        <v>25</v>
      </c>
      <c r="K453" s="11" t="s">
        <v>26</v>
      </c>
      <c r="L453" s="11" t="s">
        <v>4</v>
      </c>
      <c r="M453" s="11" t="s">
        <v>32</v>
      </c>
    </row>
    <row r="454" spans="4:13" x14ac:dyDescent="0.25">
      <c r="D454" s="1"/>
      <c r="E454" s="1" t="s">
        <v>261</v>
      </c>
      <c r="F454" s="1" t="s">
        <v>31</v>
      </c>
      <c r="G454" s="10" t="s">
        <v>159</v>
      </c>
      <c r="H454" s="1">
        <v>20.02</v>
      </c>
      <c r="I454" s="1">
        <v>22.87</v>
      </c>
      <c r="J454" s="1">
        <v>52.37</v>
      </c>
      <c r="K454" s="1">
        <v>495.41</v>
      </c>
      <c r="L454" s="1">
        <v>4.32</v>
      </c>
      <c r="M454" s="1" t="s">
        <v>39</v>
      </c>
    </row>
    <row r="455" spans="4:13" x14ac:dyDescent="0.25">
      <c r="D455" s="1"/>
      <c r="E455" s="1" t="s">
        <v>208</v>
      </c>
      <c r="F455" s="1"/>
      <c r="G455" s="44">
        <v>75</v>
      </c>
      <c r="H455" s="1">
        <v>1.53</v>
      </c>
      <c r="I455" s="1">
        <v>4.83</v>
      </c>
      <c r="J455" s="1">
        <v>11.07</v>
      </c>
      <c r="K455" s="1">
        <v>93.69</v>
      </c>
      <c r="L455" s="1">
        <v>1.62</v>
      </c>
      <c r="M455" s="18" t="s">
        <v>207</v>
      </c>
    </row>
    <row r="456" spans="4:13" x14ac:dyDescent="0.25">
      <c r="D456" s="1"/>
      <c r="E456" s="1" t="s">
        <v>59</v>
      </c>
      <c r="F456" s="1" t="s">
        <v>73</v>
      </c>
      <c r="G456" s="61" t="s">
        <v>61</v>
      </c>
      <c r="H456" s="1">
        <v>5.08</v>
      </c>
      <c r="I456" s="1">
        <v>4.5999999999999996</v>
      </c>
      <c r="J456" s="1">
        <v>0.28000000000000003</v>
      </c>
      <c r="K456" s="1">
        <v>62.8</v>
      </c>
      <c r="L456" s="1">
        <v>3.45</v>
      </c>
      <c r="M456" s="18"/>
    </row>
    <row r="457" spans="4:13" ht="15.75" x14ac:dyDescent="0.25">
      <c r="D457" s="1"/>
      <c r="E457" s="9" t="s">
        <v>8</v>
      </c>
      <c r="F457" s="9"/>
      <c r="G457" s="42">
        <v>80</v>
      </c>
      <c r="H457" s="30">
        <v>0.7</v>
      </c>
      <c r="I457" s="30"/>
      <c r="J457" s="30">
        <v>8.9</v>
      </c>
      <c r="K457" s="30">
        <v>39.299999999999997</v>
      </c>
      <c r="L457" s="30">
        <v>1.2</v>
      </c>
      <c r="M457" s="34" t="s">
        <v>210</v>
      </c>
    </row>
    <row r="458" spans="4:13" x14ac:dyDescent="0.25">
      <c r="D458" s="1"/>
      <c r="E458" s="30" t="s">
        <v>80</v>
      </c>
      <c r="F458" s="11"/>
      <c r="G458" s="42">
        <v>180</v>
      </c>
      <c r="H458" s="30">
        <v>4.5999999999999999E-2</v>
      </c>
      <c r="I458" s="11"/>
      <c r="J458" s="30">
        <v>5.24</v>
      </c>
      <c r="K458" s="30">
        <v>20.78</v>
      </c>
      <c r="L458" s="30">
        <v>0.22</v>
      </c>
      <c r="M458" s="18"/>
    </row>
    <row r="459" spans="4:13" x14ac:dyDescent="0.25">
      <c r="D459" s="1"/>
      <c r="E459" s="18" t="s">
        <v>9</v>
      </c>
      <c r="F459" s="11"/>
      <c r="G459" s="42"/>
      <c r="H459" s="30">
        <f>SUM(H454:H458)</f>
        <v>27.376000000000001</v>
      </c>
      <c r="I459" s="30">
        <f>SUM(I454:I458)</f>
        <v>32.300000000000004</v>
      </c>
      <c r="J459" s="30">
        <f>SUM(J454:J458)</f>
        <v>77.86</v>
      </c>
      <c r="K459" s="30">
        <f>SUM(K454:K458)</f>
        <v>711.9799999999999</v>
      </c>
      <c r="L459" s="30">
        <f>SUM(L454:L458)</f>
        <v>10.81</v>
      </c>
      <c r="M459" s="18"/>
    </row>
    <row r="460" spans="4:13" ht="15.75" x14ac:dyDescent="0.25">
      <c r="D460" s="1"/>
      <c r="E460" s="31" t="s">
        <v>144</v>
      </c>
      <c r="F460" s="11"/>
      <c r="G460" s="42"/>
      <c r="H460" s="30"/>
      <c r="I460" s="30"/>
      <c r="J460" s="30"/>
      <c r="K460" s="30"/>
      <c r="L460" s="30"/>
      <c r="M460" s="18"/>
    </row>
    <row r="461" spans="4:13" ht="18.75" x14ac:dyDescent="0.3">
      <c r="D461" s="1"/>
      <c r="E461" s="35" t="s">
        <v>194</v>
      </c>
      <c r="F461" s="32"/>
      <c r="G461" s="34">
        <v>200</v>
      </c>
      <c r="H461" s="45">
        <v>1.6</v>
      </c>
      <c r="I461" s="45">
        <v>4.3</v>
      </c>
      <c r="J461" s="45">
        <v>9.5</v>
      </c>
      <c r="K461" s="45">
        <v>84</v>
      </c>
      <c r="L461" s="45">
        <v>1.6</v>
      </c>
      <c r="M461" s="35" t="s">
        <v>196</v>
      </c>
    </row>
    <row r="462" spans="4:13" x14ac:dyDescent="0.25">
      <c r="D462" s="1"/>
      <c r="E462" s="1" t="s">
        <v>51</v>
      </c>
      <c r="F462" s="1"/>
      <c r="G462" s="44">
        <v>75</v>
      </c>
      <c r="H462" s="19">
        <v>1.5</v>
      </c>
      <c r="I462" s="19">
        <v>2.7</v>
      </c>
      <c r="J462" s="19">
        <v>4.7</v>
      </c>
      <c r="K462" s="19">
        <v>51</v>
      </c>
      <c r="L462" s="19">
        <v>2.02</v>
      </c>
      <c r="M462" s="1" t="s">
        <v>52</v>
      </c>
    </row>
    <row r="463" spans="4:13" x14ac:dyDescent="0.25">
      <c r="D463" s="1"/>
      <c r="E463" s="1" t="s">
        <v>17</v>
      </c>
      <c r="F463" s="1" t="s">
        <v>50</v>
      </c>
      <c r="G463" s="10">
        <v>100</v>
      </c>
      <c r="H463" s="19">
        <v>3.6</v>
      </c>
      <c r="I463" s="19">
        <v>3.1</v>
      </c>
      <c r="J463" s="19">
        <v>25.4</v>
      </c>
      <c r="K463" s="19">
        <v>138</v>
      </c>
      <c r="L463" s="19">
        <v>0.79</v>
      </c>
      <c r="M463" s="1" t="s">
        <v>53</v>
      </c>
    </row>
    <row r="464" spans="4:13" x14ac:dyDescent="0.25">
      <c r="D464" s="1"/>
      <c r="E464" s="1" t="s">
        <v>162</v>
      </c>
      <c r="F464" s="1" t="s">
        <v>50</v>
      </c>
      <c r="G464" s="10">
        <v>60</v>
      </c>
      <c r="H464" s="19">
        <v>9.41</v>
      </c>
      <c r="I464" s="19">
        <v>6.07</v>
      </c>
      <c r="J464" s="19">
        <v>2.82</v>
      </c>
      <c r="K464" s="19">
        <v>103.41</v>
      </c>
      <c r="L464" s="19">
        <v>7.52</v>
      </c>
      <c r="M464" s="1" t="s">
        <v>163</v>
      </c>
    </row>
    <row r="465" spans="4:13" x14ac:dyDescent="0.25">
      <c r="D465" s="1"/>
      <c r="E465" s="9" t="s">
        <v>37</v>
      </c>
      <c r="F465" s="9"/>
      <c r="G465" s="10">
        <v>200</v>
      </c>
      <c r="H465" s="19">
        <v>0.3</v>
      </c>
      <c r="I465" s="19">
        <v>0.9</v>
      </c>
      <c r="J465" s="19">
        <v>24.9</v>
      </c>
      <c r="K465" s="19">
        <v>107.7</v>
      </c>
      <c r="L465" s="19">
        <v>0.72</v>
      </c>
      <c r="M465" s="1" t="s">
        <v>38</v>
      </c>
    </row>
    <row r="466" spans="4:13" x14ac:dyDescent="0.25">
      <c r="D466" s="1"/>
      <c r="E466" s="1" t="s">
        <v>11</v>
      </c>
      <c r="F466" s="1" t="s">
        <v>50</v>
      </c>
      <c r="G466" s="15">
        <v>30</v>
      </c>
      <c r="H466" s="1">
        <v>2.64</v>
      </c>
      <c r="I466" s="1">
        <v>0.48</v>
      </c>
      <c r="J466" s="1">
        <v>16.440000000000001</v>
      </c>
      <c r="K466" s="1">
        <v>80.8</v>
      </c>
      <c r="L466" s="1">
        <v>1.02</v>
      </c>
      <c r="M466" s="1"/>
    </row>
    <row r="467" spans="4:13" ht="15.75" x14ac:dyDescent="0.25">
      <c r="D467" s="1"/>
      <c r="E467" s="1" t="s">
        <v>9</v>
      </c>
      <c r="F467" s="9"/>
      <c r="G467" s="10"/>
      <c r="H467" s="19">
        <f>SUM(H461:H466)</f>
        <v>19.05</v>
      </c>
      <c r="I467" s="19">
        <f t="shared" ref="I467:L467" si="10">SUM(I461:I466)</f>
        <v>17.55</v>
      </c>
      <c r="J467" s="19">
        <f t="shared" si="10"/>
        <v>83.759999999999991</v>
      </c>
      <c r="K467" s="19">
        <f t="shared" si="10"/>
        <v>564.91</v>
      </c>
      <c r="L467" s="19">
        <f t="shared" si="10"/>
        <v>13.67</v>
      </c>
      <c r="M467" s="34"/>
    </row>
    <row r="468" spans="4:13" x14ac:dyDescent="0.25">
      <c r="D468" s="1"/>
      <c r="E468" s="1"/>
      <c r="F468" s="1"/>
      <c r="G468" s="9"/>
      <c r="H468" s="19"/>
      <c r="I468" s="19"/>
      <c r="J468" s="19"/>
      <c r="K468" s="1"/>
      <c r="L468" s="1"/>
      <c r="M468" s="1"/>
    </row>
    <row r="469" spans="4:13" ht="15.75" x14ac:dyDescent="0.25">
      <c r="D469" s="1"/>
      <c r="E469" s="31" t="s">
        <v>150</v>
      </c>
      <c r="F469" s="1"/>
      <c r="G469" s="9"/>
      <c r="H469" s="1"/>
      <c r="I469" s="1"/>
      <c r="J469" s="1"/>
      <c r="K469" s="1"/>
      <c r="L469" s="1"/>
      <c r="M469" s="1"/>
    </row>
    <row r="470" spans="4:13" x14ac:dyDescent="0.25">
      <c r="D470" s="1"/>
      <c r="E470" s="1" t="s">
        <v>94</v>
      </c>
      <c r="F470" s="1" t="s">
        <v>95</v>
      </c>
      <c r="G470" s="44">
        <v>125</v>
      </c>
      <c r="H470" s="1">
        <v>15</v>
      </c>
      <c r="I470" s="1">
        <v>13.2</v>
      </c>
      <c r="J470" s="1">
        <v>13.64</v>
      </c>
      <c r="K470" s="1">
        <v>235.2</v>
      </c>
      <c r="L470" s="1">
        <v>9.16</v>
      </c>
      <c r="M470" s="1"/>
    </row>
    <row r="471" spans="4:13" x14ac:dyDescent="0.25">
      <c r="D471" s="1"/>
      <c r="E471" s="1" t="s">
        <v>63</v>
      </c>
      <c r="F471" s="1" t="s">
        <v>69</v>
      </c>
      <c r="G471" s="44">
        <v>200</v>
      </c>
      <c r="H471" s="1">
        <v>6.11</v>
      </c>
      <c r="I471" s="1">
        <v>5.5</v>
      </c>
      <c r="J471" s="1">
        <v>9.85</v>
      </c>
      <c r="K471" s="1">
        <v>190.8</v>
      </c>
      <c r="L471" s="1">
        <v>5.8</v>
      </c>
      <c r="M471" s="1" t="s">
        <v>64</v>
      </c>
    </row>
    <row r="472" spans="4:13" x14ac:dyDescent="0.25">
      <c r="D472" s="1"/>
      <c r="E472" s="1" t="s">
        <v>12</v>
      </c>
      <c r="F472" s="1"/>
      <c r="G472" s="10">
        <v>80</v>
      </c>
      <c r="H472" s="1">
        <v>1.1000000000000001</v>
      </c>
      <c r="I472" s="1">
        <v>0.2</v>
      </c>
      <c r="J472" s="1">
        <v>16.399999999999999</v>
      </c>
      <c r="K472" s="1">
        <v>71.3</v>
      </c>
      <c r="L472" s="1">
        <v>3.08</v>
      </c>
      <c r="M472" s="1" t="s">
        <v>210</v>
      </c>
    </row>
    <row r="473" spans="4:13" x14ac:dyDescent="0.25">
      <c r="D473" s="1"/>
      <c r="E473" s="1" t="s">
        <v>9</v>
      </c>
      <c r="F473" s="1"/>
      <c r="G473" s="9"/>
      <c r="H473" s="1">
        <f>SUM(H470:H472)</f>
        <v>22.21</v>
      </c>
      <c r="I473" s="1">
        <f>SUM(I470:I472)</f>
        <v>18.899999999999999</v>
      </c>
      <c r="J473" s="1">
        <f>SUM(J470:J472)</f>
        <v>39.89</v>
      </c>
      <c r="K473" s="1">
        <f>SUM(K470:K472)</f>
        <v>497.3</v>
      </c>
      <c r="L473" s="1">
        <f>SUM(L470:L472)</f>
        <v>18.04</v>
      </c>
      <c r="M473" s="1"/>
    </row>
    <row r="474" spans="4:13" x14ac:dyDescent="0.25">
      <c r="D474" s="1"/>
      <c r="E474" s="11" t="s">
        <v>186</v>
      </c>
      <c r="F474" s="1"/>
      <c r="G474" s="9"/>
      <c r="H474" s="1">
        <f>H473+H467+H459</f>
        <v>68.63600000000001</v>
      </c>
      <c r="I474" s="1">
        <f>I473+I467+I459</f>
        <v>68.75</v>
      </c>
      <c r="J474" s="1">
        <f>J473+J467+J459</f>
        <v>201.51</v>
      </c>
      <c r="K474" s="1">
        <f>K473+K467+K459</f>
        <v>1774.19</v>
      </c>
      <c r="L474" s="1">
        <f>L473+L467+L459</f>
        <v>42.52</v>
      </c>
      <c r="M474" s="1"/>
    </row>
    <row r="475" spans="4:13" x14ac:dyDescent="0.25">
      <c r="D475" s="1"/>
      <c r="E475" s="11" t="s">
        <v>122</v>
      </c>
      <c r="F475" s="1"/>
      <c r="G475" s="2"/>
      <c r="H475" s="1">
        <f>H474+H451+H428+H405+H381</f>
        <v>288.488</v>
      </c>
      <c r="I475" s="1">
        <f>I474+I451+I428+I405+I381</f>
        <v>285.92999999999995</v>
      </c>
      <c r="J475" s="1">
        <f>J474+J451+J428+J405+J381</f>
        <v>964.71499999999992</v>
      </c>
      <c r="K475" s="1">
        <f>K474+K451+K428+K405+K381</f>
        <v>7919.01</v>
      </c>
      <c r="L475" s="1">
        <f>L474+L451+L428+L405+L381</f>
        <v>192.13</v>
      </c>
      <c r="M475" s="1">
        <f>L475/5</f>
        <v>38.426000000000002</v>
      </c>
    </row>
    <row r="476" spans="4:13" ht="18.75" x14ac:dyDescent="0.3">
      <c r="D476" s="1"/>
      <c r="E476" s="26" t="s">
        <v>122</v>
      </c>
      <c r="F476" s="26"/>
      <c r="G476" s="26"/>
      <c r="H476" s="26">
        <f>H475+H357+H237+H122</f>
        <v>1208.9540000000002</v>
      </c>
      <c r="I476" s="26">
        <f>I475+I357+I237+I122</f>
        <v>1164.04</v>
      </c>
      <c r="J476" s="26">
        <f>J475+J357+J237+J122</f>
        <v>4135.4529999999995</v>
      </c>
      <c r="K476" s="26">
        <f>K475+K357+K237+K122</f>
        <v>32675.17</v>
      </c>
      <c r="L476" s="26">
        <f>L475+L357+L237+L122</f>
        <v>775.84999999999991</v>
      </c>
      <c r="M476" s="26">
        <f>L476/20</f>
        <v>38.792499999999997</v>
      </c>
    </row>
    <row r="477" spans="4:13" x14ac:dyDescent="0.25"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4:13" x14ac:dyDescent="0.25"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4:13" ht="21" x14ac:dyDescent="0.35">
      <c r="D479" s="1"/>
      <c r="E479" s="1"/>
      <c r="F479" s="1"/>
      <c r="G479" s="1"/>
      <c r="H479" s="1"/>
      <c r="I479" s="1"/>
      <c r="J479" s="1"/>
      <c r="K479" s="1"/>
      <c r="L479" s="1"/>
      <c r="M479" s="27"/>
    </row>
    <row r="480" spans="4:13" x14ac:dyDescent="0.25">
      <c r="D480" s="1"/>
      <c r="F480" s="1"/>
      <c r="G480" s="1"/>
      <c r="H480" s="1"/>
      <c r="I480" s="1"/>
      <c r="J480" s="1"/>
      <c r="K480" s="1"/>
      <c r="L480" s="1"/>
      <c r="M480" s="1"/>
    </row>
  </sheetData>
  <mergeCells count="29">
    <mergeCell ref="E194:M194"/>
    <mergeCell ref="E216:M216"/>
    <mergeCell ref="E123:M123"/>
    <mergeCell ref="E3:M3"/>
    <mergeCell ref="E5:M5"/>
    <mergeCell ref="E7:M7"/>
    <mergeCell ref="E262:M262"/>
    <mergeCell ref="E287:M287"/>
    <mergeCell ref="E310:M310"/>
    <mergeCell ref="E2:M2"/>
    <mergeCell ref="E239:M239"/>
    <mergeCell ref="E58:M58"/>
    <mergeCell ref="E80:M80"/>
    <mergeCell ref="E102:M102"/>
    <mergeCell ref="E238:M238"/>
    <mergeCell ref="D9:M9"/>
    <mergeCell ref="D10:M10"/>
    <mergeCell ref="D23:E23"/>
    <mergeCell ref="E35:M35"/>
    <mergeCell ref="E124:M124"/>
    <mergeCell ref="E149:M149"/>
    <mergeCell ref="E172:M172"/>
    <mergeCell ref="E452:M452"/>
    <mergeCell ref="E332:M332"/>
    <mergeCell ref="E358:M358"/>
    <mergeCell ref="E359:M359"/>
    <mergeCell ref="E382:M382"/>
    <mergeCell ref="E406:M406"/>
    <mergeCell ref="E430:M430"/>
  </mergeCell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Користувач</cp:lastModifiedBy>
  <cp:lastPrinted>2022-01-06T07:46:55Z</cp:lastPrinted>
  <dcterms:created xsi:type="dcterms:W3CDTF">2021-12-14T09:06:14Z</dcterms:created>
  <dcterms:modified xsi:type="dcterms:W3CDTF">2022-01-06T09:14:27Z</dcterms:modified>
</cp:coreProperties>
</file>