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обоча папка ВК\"/>
    </mc:Choice>
  </mc:AlternateContent>
  <xr:revisionPtr revIDLastSave="0" documentId="13_ncr:1_{B9952D2C-0C29-4848-BFF4-77C0704B5AE4}" xr6:coauthVersionLast="45" xr6:coauthVersionMax="47" xr10:uidLastSave="{00000000-0000-0000-0000-000000000000}"/>
  <bookViews>
    <workbookView xWindow="-120" yWindow="-120" windowWidth="20730" windowHeight="11160" xr2:uid="{C27DFEFA-59F9-44E3-BC56-7C2B83A1C84C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J22" i="1"/>
  <c r="N21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20" i="1"/>
  <c r="E43" i="1"/>
  <c r="N43" i="1" s="1"/>
  <c r="N11" i="1"/>
  <c r="N10" i="1"/>
  <c r="N9" i="1"/>
  <c r="G12" i="1"/>
  <c r="H12" i="1"/>
  <c r="I12" i="1"/>
  <c r="J12" i="1"/>
  <c r="K12" i="1"/>
  <c r="L12" i="1"/>
  <c r="M12" i="1"/>
  <c r="B12" i="1"/>
  <c r="C12" i="1"/>
  <c r="D12" i="1"/>
  <c r="E12" i="1"/>
  <c r="F12" i="1"/>
  <c r="N12" i="1" l="1"/>
  <c r="N44" i="1"/>
  <c r="N18" i="1"/>
  <c r="N14" i="1" l="1"/>
  <c r="N6" i="1"/>
  <c r="N5" i="1"/>
  <c r="N4" i="1"/>
  <c r="N16" i="1" l="1"/>
  <c r="N46" i="1" s="1"/>
  <c r="N15" i="1" l="1"/>
</calcChain>
</file>

<file path=xl/sharedStrings.xml><?xml version="1.0" encoding="utf-8"?>
<sst xmlns="http://schemas.openxmlformats.org/spreadsheetml/2006/main" count="51" uniqueCount="46">
  <si>
    <t xml:space="preserve">ЗАРОБІТНА ПЛАТА </t>
  </si>
  <si>
    <t>ВСЬОГО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</si>
  <si>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</si>
  <si>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</si>
  <si>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</si>
  <si>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</si>
  <si>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</si>
  <si>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</si>
  <si>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</si>
  <si>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</si>
  <si>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</si>
  <si>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</si>
  <si>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</si>
  <si>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</si>
  <si>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І СТАТТЯ (Освітня субвенція)</t>
  </si>
  <si>
    <t>ІІ СТАТТЯ (Освітня субвенція)</t>
  </si>
  <si>
    <t>І СТАТТЯ (Власні кошти)</t>
  </si>
  <si>
    <t>ВСЬОГО ЗАРОБІТНА ПЛАТА</t>
  </si>
  <si>
    <t>ПРОДУКТИ ХАРЧУВАННЯ</t>
  </si>
  <si>
    <t>Спостереження за пожежною сигналізацією</t>
  </si>
  <si>
    <t>обслуг.пожежн.сигнал.</t>
  </si>
  <si>
    <t>страх.платіж трансп.засобу</t>
  </si>
  <si>
    <t>ПММ (Бензин+Дизпаливо)</t>
  </si>
  <si>
    <t>дератизація</t>
  </si>
  <si>
    <t>медикаменти</t>
  </si>
  <si>
    <t>мотокоса</t>
  </si>
  <si>
    <t>бензопила</t>
  </si>
  <si>
    <t>Дипломи і атестати</t>
  </si>
  <si>
    <t>Послуги повірки документів</t>
  </si>
  <si>
    <t>Електроенергія</t>
  </si>
  <si>
    <t>Водопостачання</t>
  </si>
  <si>
    <t>Опалення: дрова</t>
  </si>
  <si>
    <t>Опалення: вугілля</t>
  </si>
  <si>
    <t>Госп. товари</t>
  </si>
  <si>
    <t>Е-журнал</t>
  </si>
  <si>
    <t>І стаття (Субвенція на інклюзивні потреби)</t>
  </si>
  <si>
    <t>ІІ стаття (Субвенція на інклюзивні потреби)</t>
  </si>
  <si>
    <t>Придбання матеріалів</t>
  </si>
  <si>
    <t>Послуги</t>
  </si>
  <si>
    <t>Відрядження</t>
  </si>
  <si>
    <t>Інші комунальні послуги та енергоносії</t>
  </si>
  <si>
    <t>Предмети, матеріали обладнання інвентар</t>
  </si>
  <si>
    <t>ВСЬОГО ПО ШКОЛІ:</t>
  </si>
  <si>
    <t>Послуги звязку (телефон)</t>
  </si>
  <si>
    <t>Послуги інтернету (діджиком)</t>
  </si>
  <si>
    <t>Транспортні послуги (автовишка)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</si>
</sst>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Franklin Gothic Medium"/>
      <family val="2"/>
      <charset val="204"/>
    </font>
    <font>
      <sz val="8"/>
      <name val="Franklin Gothic Medium"/>
      <family val="2"/>
      <charset val="204"/>
    </font>
    <font>
      <sz val="12"/>
      <color rgb="FF002060"/>
      <name val="Franklin Gothic Medium"/>
      <family val="2"/>
      <charset val="204"/>
    </font>
    <font>
      <b/>
      <sz val="14"/>
      <color theme="1"/>
      <name val="Franklin Gothic Medium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4" fontId="0" fillId="0" borderId="0" xfId="0" applyNumberFormat="1" applyBorder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3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F7224-2D08-42BD-949A-42BCB34059B8}">
  <dimension ref="A2:N46"/>
  <sheetViews>
    <sheetView tabSelected="1" zoomScale="75" zoomScaleNormal="75" workbookViewId="0">
      <selection activeCell="F24" sqref="F24"/>
    </sheetView>
  </sheetViews>
  <sheetFormatPr defaultRowHeight="16.5" x14ac:dyDescent="0.3"/>
  <cols>
    <col min="1" max="1" width="36.44140625" bestFit="1" customWidth="1"/>
    <col min="2" max="4" width="10.21875" bestFit="1" customWidth="1"/>
    <col min="5" max="5" width="11.6640625" bestFit="1" customWidth="1"/>
    <col min="6" max="10" width="10.21875" bestFit="1" customWidth="1"/>
    <col min="11" max="11" width="11.6640625" bestFit="1" customWidth="1"/>
    <col min="12" max="13" width="10.21875" bestFit="1" customWidth="1"/>
    <col min="14" max="14" width="16.88671875" bestFit="1" customWidth="1"/>
  </cols>
  <sheetData>
    <row r="2" spans="1:14" x14ac:dyDescent="0.3">
      <c r="B2" s="9">
        <v>2020</v>
      </c>
      <c r="C2" s="9"/>
      <c r="D2" s="9"/>
      <c r="E2" s="9"/>
      <c r="F2" s="9">
        <v>2021</v>
      </c>
      <c r="G2" s="9"/>
      <c r="H2" s="9"/>
      <c r="I2" s="9"/>
      <c r="J2" s="9"/>
      <c r="K2" s="9"/>
      <c r="L2" s="9"/>
      <c r="M2" s="9"/>
    </row>
    <row r="3" spans="1:14" x14ac:dyDescent="0.3">
      <c r="A3" t="s">
        <v>0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1" t="s">
        <v>1</v>
      </c>
    </row>
    <row r="4" spans="1:14" x14ac:dyDescent="0.3">
      <c r="A4" t="s">
        <v>14</v>
      </c>
      <c r="B4" s="4">
        <v>679053.16</v>
      </c>
      <c r="C4" s="4">
        <v>531045.9</v>
      </c>
      <c r="D4" s="4">
        <v>491698.8</v>
      </c>
      <c r="E4" s="4">
        <v>745351.98</v>
      </c>
      <c r="F4" s="4">
        <v>483891.48</v>
      </c>
      <c r="G4" s="4">
        <v>584117.12</v>
      </c>
      <c r="H4" s="4">
        <v>598214.18999999994</v>
      </c>
      <c r="I4" s="4">
        <v>602680.4</v>
      </c>
      <c r="J4" s="4">
        <v>640410</v>
      </c>
      <c r="K4" s="4">
        <v>1740841.69</v>
      </c>
      <c r="L4" s="4">
        <v>2150</v>
      </c>
      <c r="M4" s="4">
        <v>185514.52</v>
      </c>
      <c r="N4" s="2">
        <f>SUM(B4:M4)</f>
        <v>7284969.2400000002</v>
      </c>
    </row>
    <row r="5" spans="1:14" x14ac:dyDescent="0.3">
      <c r="A5" t="s">
        <v>15</v>
      </c>
      <c r="B5" s="4">
        <v>145656.45000000001</v>
      </c>
      <c r="C5" s="4">
        <v>118290.55</v>
      </c>
      <c r="D5" s="4">
        <v>109235.23</v>
      </c>
      <c r="E5" s="4">
        <v>164046.65</v>
      </c>
      <c r="F5" s="4">
        <v>106456.1256</v>
      </c>
      <c r="G5" s="4">
        <v>128505.76639999999</v>
      </c>
      <c r="H5" s="4">
        <v>131607.12179999999</v>
      </c>
      <c r="I5" s="4">
        <v>132589.68799999999</v>
      </c>
      <c r="J5" s="4">
        <v>140890.20000000001</v>
      </c>
      <c r="K5" s="4">
        <v>382985.17180000001</v>
      </c>
      <c r="L5" s="4">
        <v>473</v>
      </c>
      <c r="M5" s="4">
        <v>40813.1944</v>
      </c>
      <c r="N5" s="2">
        <f>SUM(B5:M5)</f>
        <v>1601549.148</v>
      </c>
    </row>
    <row r="6" spans="1:14" x14ac:dyDescent="0.3">
      <c r="A6" t="s">
        <v>1</v>
      </c>
      <c r="B6" s="4">
        <v>824709.6100000001</v>
      </c>
      <c r="C6" s="4">
        <v>649336.45000000007</v>
      </c>
      <c r="D6" s="4">
        <v>600934.03</v>
      </c>
      <c r="E6" s="4">
        <v>909398.63</v>
      </c>
      <c r="F6" s="4">
        <v>590347.60560000001</v>
      </c>
      <c r="G6" s="4">
        <v>712622.88639999996</v>
      </c>
      <c r="H6" s="4">
        <v>729821.31179999991</v>
      </c>
      <c r="I6" s="4">
        <v>735270.08799999999</v>
      </c>
      <c r="J6" s="4">
        <v>781300.2</v>
      </c>
      <c r="K6" s="4">
        <v>2123826.8618000001</v>
      </c>
      <c r="L6" s="4">
        <v>2623</v>
      </c>
      <c r="M6" s="4">
        <v>226327.7144</v>
      </c>
      <c r="N6" s="6">
        <f>SUM(B6:M6)</f>
        <v>8886518.3880000003</v>
      </c>
    </row>
    <row r="7" spans="1:14" ht="5.25" customHeight="1" x14ac:dyDescent="0.3">
      <c r="B7" s="11"/>
      <c r="C7" s="12"/>
      <c r="D7" s="12"/>
      <c r="E7" s="13"/>
      <c r="F7" s="11"/>
      <c r="G7" s="12"/>
      <c r="H7" s="12"/>
      <c r="I7" s="12"/>
      <c r="J7" s="12"/>
      <c r="K7" s="12"/>
      <c r="L7" s="12"/>
      <c r="M7" s="13"/>
    </row>
    <row r="8" spans="1:14" x14ac:dyDescent="0.3">
      <c r="A8" t="s">
        <v>0</v>
      </c>
      <c r="B8" s="14"/>
      <c r="C8" s="5"/>
      <c r="D8" s="5"/>
      <c r="E8" s="15"/>
      <c r="F8" s="14"/>
      <c r="G8" s="5"/>
      <c r="H8" s="5"/>
      <c r="I8" s="5"/>
      <c r="J8" s="5"/>
      <c r="K8" s="5"/>
      <c r="L8" s="5"/>
      <c r="M8" s="15"/>
      <c r="N8" s="2"/>
    </row>
    <row r="9" spans="1:14" x14ac:dyDescent="0.3">
      <c r="A9" t="s">
        <v>35</v>
      </c>
      <c r="B9" s="4">
        <v>7148.83</v>
      </c>
      <c r="C9" s="4">
        <v>7148.83</v>
      </c>
      <c r="D9" s="4">
        <v>7148.83</v>
      </c>
      <c r="E9" s="4">
        <v>7148.83</v>
      </c>
      <c r="F9" s="4">
        <v>3631.2</v>
      </c>
      <c r="G9" s="4">
        <v>7262.4</v>
      </c>
      <c r="H9" s="4">
        <v>7843.68</v>
      </c>
      <c r="I9" s="4">
        <v>9586.7199999999993</v>
      </c>
      <c r="J9" s="4">
        <v>10894.4</v>
      </c>
      <c r="K9" s="4">
        <v>0</v>
      </c>
      <c r="L9" s="4">
        <v>0</v>
      </c>
      <c r="M9" s="4">
        <v>0</v>
      </c>
      <c r="N9" s="2">
        <f>SUM(B9:M9)</f>
        <v>67813.72</v>
      </c>
    </row>
    <row r="10" spans="1:14" x14ac:dyDescent="0.3">
      <c r="A10" t="s">
        <v>36</v>
      </c>
      <c r="B10" s="4">
        <v>1572.76</v>
      </c>
      <c r="C10" s="4">
        <v>1572.76</v>
      </c>
      <c r="D10" s="4">
        <v>1572.76</v>
      </c>
      <c r="E10" s="4">
        <v>1572.76</v>
      </c>
      <c r="F10" s="4">
        <v>798.86399999999992</v>
      </c>
      <c r="G10" s="4">
        <v>1597.7279999999998</v>
      </c>
      <c r="H10" s="4">
        <v>1725.6096</v>
      </c>
      <c r="I10" s="4">
        <v>2109.0783999999999</v>
      </c>
      <c r="J10" s="4">
        <v>2396.768</v>
      </c>
      <c r="K10" s="4"/>
      <c r="L10" s="4"/>
      <c r="M10" s="4"/>
      <c r="N10" s="2">
        <f t="shared" ref="N10:N11" si="0">SUM(B10:M10)</f>
        <v>14919.088</v>
      </c>
    </row>
    <row r="11" spans="1:14" x14ac:dyDescent="0.3">
      <c r="A11" t="s">
        <v>37</v>
      </c>
      <c r="B11" s="10">
        <v>59841</v>
      </c>
      <c r="C11" s="10"/>
      <c r="D11" s="10"/>
      <c r="E11" s="10"/>
      <c r="F11" s="4"/>
      <c r="G11" s="4"/>
      <c r="H11" s="4"/>
      <c r="I11" s="4"/>
      <c r="J11" s="4"/>
      <c r="K11" s="4"/>
      <c r="L11" s="4"/>
      <c r="M11" s="4"/>
      <c r="N11" s="2">
        <f t="shared" si="0"/>
        <v>59841</v>
      </c>
    </row>
    <row r="12" spans="1:14" x14ac:dyDescent="0.3">
      <c r="A12" t="s">
        <v>1</v>
      </c>
      <c r="B12" s="4">
        <f t="shared" ref="B12:E12" si="1">SUM(B9:B10)</f>
        <v>8721.59</v>
      </c>
      <c r="C12" s="4">
        <f t="shared" si="1"/>
        <v>8721.59</v>
      </c>
      <c r="D12" s="4">
        <f t="shared" si="1"/>
        <v>8721.59</v>
      </c>
      <c r="E12" s="4">
        <f t="shared" si="1"/>
        <v>8721.59</v>
      </c>
      <c r="F12" s="4">
        <f>SUM(F9:F10)</f>
        <v>4430.0639999999994</v>
      </c>
      <c r="G12" s="4">
        <f t="shared" ref="G12" si="2">SUM(G9:G10)</f>
        <v>8860.1279999999988</v>
      </c>
      <c r="H12" s="4">
        <f t="shared" ref="H12" si="3">SUM(H9:H10)</f>
        <v>9569.2896000000001</v>
      </c>
      <c r="I12" s="4">
        <f t="shared" ref="I12" si="4">SUM(I9:I10)</f>
        <v>11695.7984</v>
      </c>
      <c r="J12" s="4">
        <f t="shared" ref="J12:K12" si="5">SUM(J9:J10)</f>
        <v>13291.168</v>
      </c>
      <c r="K12" s="4">
        <f t="shared" si="5"/>
        <v>0</v>
      </c>
      <c r="L12" s="4">
        <f t="shared" ref="L12" si="6">SUM(L9:L10)</f>
        <v>0</v>
      </c>
      <c r="M12" s="4">
        <f t="shared" ref="M12" si="7">SUM(M9:M10)</f>
        <v>0</v>
      </c>
      <c r="N12" s="6">
        <f>SUM(N9:N11)</f>
        <v>142573.80800000002</v>
      </c>
    </row>
    <row r="13" spans="1:14" ht="5.25" customHeight="1" x14ac:dyDescent="0.3">
      <c r="B13" s="11"/>
      <c r="C13" s="12"/>
      <c r="D13" s="12"/>
      <c r="E13" s="13"/>
      <c r="F13" s="11"/>
      <c r="G13" s="12"/>
      <c r="H13" s="12"/>
      <c r="I13" s="12"/>
      <c r="J13" s="12"/>
      <c r="K13" s="12"/>
      <c r="L13" s="12"/>
      <c r="M13" s="13"/>
    </row>
    <row r="14" spans="1:14" x14ac:dyDescent="0.3">
      <c r="A14" t="s">
        <v>16</v>
      </c>
      <c r="B14" s="4">
        <v>103259.15</v>
      </c>
      <c r="C14" s="4">
        <v>102991.75</v>
      </c>
      <c r="D14" s="4">
        <v>180478.1</v>
      </c>
      <c r="E14" s="4">
        <v>121972.95999999999</v>
      </c>
      <c r="F14" s="4">
        <v>145431.51</v>
      </c>
      <c r="G14" s="4">
        <v>148174.26</v>
      </c>
      <c r="H14" s="4">
        <v>149774.93</v>
      </c>
      <c r="I14" s="4">
        <v>133016.07</v>
      </c>
      <c r="J14" s="4">
        <v>144210.64000000001</v>
      </c>
      <c r="K14" s="4">
        <v>118217.8</v>
      </c>
      <c r="L14" s="4">
        <v>145165.13</v>
      </c>
      <c r="M14" s="4">
        <v>85456.29</v>
      </c>
      <c r="N14" s="2">
        <f>SUM(B14:M14)</f>
        <v>1578148.5900000003</v>
      </c>
    </row>
    <row r="15" spans="1:14" x14ac:dyDescent="0.3">
      <c r="A15" t="s">
        <v>16</v>
      </c>
      <c r="B15" s="4">
        <v>22587.51</v>
      </c>
      <c r="C15" s="4">
        <v>23124.05</v>
      </c>
      <c r="D15" s="4">
        <v>38837.980000000003</v>
      </c>
      <c r="E15" s="4">
        <v>26775.91</v>
      </c>
      <c r="F15" s="4">
        <v>31994.932200000003</v>
      </c>
      <c r="G15" s="4">
        <v>32598.337200000002</v>
      </c>
      <c r="H15" s="4">
        <v>32950.484599999996</v>
      </c>
      <c r="I15" s="4">
        <v>29263.535400000001</v>
      </c>
      <c r="J15" s="4">
        <v>31726.340800000002</v>
      </c>
      <c r="K15" s="4">
        <v>26007.916000000001</v>
      </c>
      <c r="L15" s="4">
        <v>31936.328600000001</v>
      </c>
      <c r="M15" s="4">
        <v>18800.3838</v>
      </c>
      <c r="N15" s="2">
        <f t="shared" ref="N15:N16" si="8">SUM(B15:M15)</f>
        <v>346603.70860000007</v>
      </c>
    </row>
    <row r="16" spans="1:14" x14ac:dyDescent="0.3">
      <c r="A16" t="s">
        <v>1</v>
      </c>
      <c r="B16" s="4">
        <v>125846.65999999999</v>
      </c>
      <c r="C16" s="4">
        <v>126115.8</v>
      </c>
      <c r="D16" s="4">
        <v>219316.08000000002</v>
      </c>
      <c r="E16" s="4">
        <v>148748.87</v>
      </c>
      <c r="F16" s="4">
        <v>177426.44220000002</v>
      </c>
      <c r="G16" s="4">
        <v>180772.59720000002</v>
      </c>
      <c r="H16" s="4">
        <v>182725.41459999999</v>
      </c>
      <c r="I16" s="4">
        <v>162279.6054</v>
      </c>
      <c r="J16" s="4">
        <v>175936.98080000002</v>
      </c>
      <c r="K16" s="4">
        <v>144225.71600000001</v>
      </c>
      <c r="L16" s="4">
        <v>177101.45860000001</v>
      </c>
      <c r="M16" s="4">
        <v>104256.67379999999</v>
      </c>
      <c r="N16" s="6">
        <f t="shared" si="8"/>
        <v>1924752.2986000001</v>
      </c>
    </row>
    <row r="17" spans="1:14" ht="7.5" customHeight="1" x14ac:dyDescent="0.3">
      <c r="B17" s="11"/>
      <c r="C17" s="12"/>
      <c r="D17" s="12"/>
      <c r="E17" s="13"/>
      <c r="F17" s="11"/>
      <c r="G17" s="12"/>
      <c r="H17" s="12"/>
      <c r="I17" s="12"/>
      <c r="J17" s="12"/>
      <c r="K17" s="12"/>
      <c r="L17" s="12"/>
      <c r="M17" s="13"/>
    </row>
    <row r="18" spans="1:14" x14ac:dyDescent="0.3">
      <c r="A18" t="s">
        <v>17</v>
      </c>
      <c r="B18" s="14">
        <v>950556.27000000014</v>
      </c>
      <c r="C18" s="5">
        <v>775452.25000000012</v>
      </c>
      <c r="D18" s="5">
        <v>820250.1100000001</v>
      </c>
      <c r="E18" s="15">
        <v>1058147.5</v>
      </c>
      <c r="F18" s="14">
        <v>767774.04780000006</v>
      </c>
      <c r="G18" s="5">
        <v>893395.48359999992</v>
      </c>
      <c r="H18" s="5">
        <v>912546.72639999993</v>
      </c>
      <c r="I18" s="5">
        <v>897549.69339999999</v>
      </c>
      <c r="J18" s="5">
        <v>957237.18079999997</v>
      </c>
      <c r="K18" s="5">
        <v>2268052.5778000001</v>
      </c>
      <c r="L18" s="5">
        <v>179724.45860000001</v>
      </c>
      <c r="M18" s="15">
        <v>330584.38819999999</v>
      </c>
      <c r="N18" s="6">
        <f>SUM(B18:M18)</f>
        <v>10811270.6866</v>
      </c>
    </row>
    <row r="19" spans="1:14" x14ac:dyDescent="0.3">
      <c r="B19" s="14"/>
      <c r="C19" s="5"/>
      <c r="D19" s="5"/>
      <c r="E19" s="15"/>
      <c r="F19" s="14"/>
      <c r="G19" s="5"/>
      <c r="H19" s="5"/>
      <c r="I19" s="5"/>
      <c r="J19" s="5"/>
      <c r="K19" s="5"/>
      <c r="L19" s="5"/>
      <c r="M19" s="15"/>
      <c r="N19" s="2"/>
    </row>
    <row r="20" spans="1:14" x14ac:dyDescent="0.3">
      <c r="A20" t="s">
        <v>18</v>
      </c>
      <c r="B20" s="11"/>
      <c r="C20" s="12"/>
      <c r="D20" s="12"/>
      <c r="E20" s="16">
        <v>78202.240000000005</v>
      </c>
      <c r="F20" s="14"/>
      <c r="G20" s="5"/>
      <c r="H20" s="5"/>
      <c r="I20" s="5"/>
      <c r="J20" s="5">
        <v>81247.3</v>
      </c>
      <c r="K20" s="12"/>
      <c r="L20" s="12"/>
      <c r="M20" s="13"/>
      <c r="N20" s="2">
        <f>SUM(B20:M20)</f>
        <v>159449.54</v>
      </c>
    </row>
    <row r="21" spans="1:14" x14ac:dyDescent="0.3">
      <c r="A21" t="s">
        <v>38</v>
      </c>
      <c r="B21" s="11"/>
      <c r="C21" s="12"/>
      <c r="D21" s="12"/>
      <c r="E21" s="16">
        <v>12064.95</v>
      </c>
      <c r="F21" s="14"/>
      <c r="G21" s="5"/>
      <c r="H21" s="5"/>
      <c r="I21" s="5"/>
      <c r="J21" s="5"/>
      <c r="K21" s="12"/>
      <c r="L21" s="12"/>
      <c r="M21" s="13"/>
      <c r="N21" s="2">
        <f t="shared" ref="N21:N43" si="9">SUM(B21:M21)</f>
        <v>12064.95</v>
      </c>
    </row>
    <row r="22" spans="1:14" x14ac:dyDescent="0.3">
      <c r="A22" t="s">
        <v>43</v>
      </c>
      <c r="B22" s="11"/>
      <c r="C22" s="12"/>
      <c r="D22" s="12"/>
      <c r="E22" s="16"/>
      <c r="F22" s="14"/>
      <c r="G22" s="5"/>
      <c r="H22" s="5"/>
      <c r="I22" s="5"/>
      <c r="J22" s="5">
        <f>2663.76-2100</f>
        <v>563.76000000000022</v>
      </c>
      <c r="K22" s="12"/>
      <c r="L22" s="12"/>
      <c r="M22" s="13"/>
      <c r="N22" s="2">
        <f t="shared" si="9"/>
        <v>563.76000000000022</v>
      </c>
    </row>
    <row r="23" spans="1:14" x14ac:dyDescent="0.3">
      <c r="A23" t="s">
        <v>19</v>
      </c>
      <c r="B23" s="11"/>
      <c r="C23" s="12"/>
      <c r="D23" s="12"/>
      <c r="E23" s="15"/>
      <c r="F23" s="14"/>
      <c r="G23" s="5"/>
      <c r="H23" s="5"/>
      <c r="I23" s="5"/>
      <c r="J23" s="5">
        <v>1200</v>
      </c>
      <c r="K23" s="12"/>
      <c r="L23" s="12"/>
      <c r="M23" s="13"/>
      <c r="N23" s="2">
        <f t="shared" si="9"/>
        <v>1200</v>
      </c>
    </row>
    <row r="24" spans="1:14" x14ac:dyDescent="0.3">
      <c r="A24" t="s">
        <v>20</v>
      </c>
      <c r="B24" s="11"/>
      <c r="C24" s="12"/>
      <c r="D24" s="12"/>
      <c r="E24" s="15"/>
      <c r="F24" s="14"/>
      <c r="G24" s="5"/>
      <c r="H24" s="5"/>
      <c r="I24" s="5"/>
      <c r="J24" s="5">
        <v>2000</v>
      </c>
      <c r="K24" s="12"/>
      <c r="L24" s="12"/>
      <c r="M24" s="13"/>
      <c r="N24" s="2">
        <f t="shared" si="9"/>
        <v>2000</v>
      </c>
    </row>
    <row r="25" spans="1:14" x14ac:dyDescent="0.3">
      <c r="A25" t="s">
        <v>44</v>
      </c>
      <c r="B25" s="11"/>
      <c r="C25" s="12"/>
      <c r="D25" s="12"/>
      <c r="E25" s="15"/>
      <c r="F25" s="14"/>
      <c r="G25" s="5"/>
      <c r="H25" s="5"/>
      <c r="I25" s="5"/>
      <c r="J25" s="5">
        <v>4200</v>
      </c>
      <c r="K25" s="12"/>
      <c r="L25" s="12"/>
      <c r="M25" s="13"/>
      <c r="N25" s="2">
        <f t="shared" si="9"/>
        <v>4200</v>
      </c>
    </row>
    <row r="26" spans="1:14" x14ac:dyDescent="0.3">
      <c r="A26" t="s">
        <v>21</v>
      </c>
      <c r="B26" s="11"/>
      <c r="C26" s="12"/>
      <c r="D26" s="12"/>
      <c r="E26" s="15"/>
      <c r="F26" s="14"/>
      <c r="G26" s="5"/>
      <c r="H26" s="5"/>
      <c r="I26" s="5"/>
      <c r="J26" s="5">
        <v>604</v>
      </c>
      <c r="K26" s="12"/>
      <c r="L26" s="12"/>
      <c r="M26" s="13"/>
      <c r="N26" s="2">
        <f t="shared" si="9"/>
        <v>604</v>
      </c>
    </row>
    <row r="27" spans="1:14" x14ac:dyDescent="0.3">
      <c r="A27" t="s">
        <v>33</v>
      </c>
      <c r="B27" s="11"/>
      <c r="C27" s="12"/>
      <c r="D27" s="12"/>
      <c r="E27" s="15"/>
      <c r="F27" s="14"/>
      <c r="G27" s="5"/>
      <c r="H27" s="5"/>
      <c r="I27" s="5"/>
      <c r="J27" s="5">
        <v>556.99</v>
      </c>
      <c r="K27" s="12"/>
      <c r="L27" s="12"/>
      <c r="M27" s="13"/>
      <c r="N27" s="2">
        <f t="shared" si="9"/>
        <v>556.99</v>
      </c>
    </row>
    <row r="28" spans="1:14" x14ac:dyDescent="0.3">
      <c r="A28" t="s">
        <v>34</v>
      </c>
      <c r="B28" s="11"/>
      <c r="C28" s="12"/>
      <c r="D28" s="12"/>
      <c r="E28" s="15"/>
      <c r="F28" s="14"/>
      <c r="G28" s="5"/>
      <c r="H28" s="5"/>
      <c r="I28" s="5"/>
      <c r="J28" s="5">
        <v>3834</v>
      </c>
      <c r="K28" s="12"/>
      <c r="L28" s="12"/>
      <c r="M28" s="13"/>
      <c r="N28" s="2">
        <f t="shared" si="9"/>
        <v>3834</v>
      </c>
    </row>
    <row r="29" spans="1:14" x14ac:dyDescent="0.3">
      <c r="A29" t="s">
        <v>22</v>
      </c>
      <c r="B29" s="11"/>
      <c r="C29" s="12"/>
      <c r="D29" s="12"/>
      <c r="E29" s="15"/>
      <c r="F29" s="14"/>
      <c r="G29" s="5"/>
      <c r="H29" s="5"/>
      <c r="I29" s="5"/>
      <c r="J29" s="5">
        <v>2789</v>
      </c>
      <c r="K29" s="12"/>
      <c r="L29" s="12"/>
      <c r="M29" s="13"/>
      <c r="N29" s="2">
        <f t="shared" si="9"/>
        <v>2789</v>
      </c>
    </row>
    <row r="30" spans="1:14" x14ac:dyDescent="0.3">
      <c r="A30" t="s">
        <v>23</v>
      </c>
      <c r="B30" s="11"/>
      <c r="C30" s="12"/>
      <c r="D30" s="12"/>
      <c r="E30" s="15"/>
      <c r="F30" s="14"/>
      <c r="G30" s="5"/>
      <c r="H30" s="5"/>
      <c r="I30" s="5"/>
      <c r="J30" s="5">
        <v>2707.2</v>
      </c>
      <c r="K30" s="12"/>
      <c r="L30" s="12"/>
      <c r="M30" s="13"/>
      <c r="N30" s="2">
        <f t="shared" si="9"/>
        <v>2707.2</v>
      </c>
    </row>
    <row r="31" spans="1:14" x14ac:dyDescent="0.3">
      <c r="A31" t="s">
        <v>24</v>
      </c>
      <c r="B31" s="11"/>
      <c r="C31" s="12"/>
      <c r="D31" s="12"/>
      <c r="E31" s="15">
        <v>1073.8699999999999</v>
      </c>
      <c r="F31" s="14"/>
      <c r="G31" s="5"/>
      <c r="H31" s="5"/>
      <c r="I31" s="5"/>
      <c r="J31" s="5">
        <v>178.12</v>
      </c>
      <c r="K31" s="12"/>
      <c r="L31" s="12"/>
      <c r="M31" s="13"/>
      <c r="N31" s="2">
        <f t="shared" si="9"/>
        <v>1251.9899999999998</v>
      </c>
    </row>
    <row r="32" spans="1:14" x14ac:dyDescent="0.3">
      <c r="A32" t="s">
        <v>25</v>
      </c>
      <c r="B32" s="11"/>
      <c r="C32" s="12"/>
      <c r="D32" s="12"/>
      <c r="E32" s="15"/>
      <c r="F32" s="14"/>
      <c r="G32" s="5"/>
      <c r="H32" s="5"/>
      <c r="I32" s="5"/>
      <c r="J32" s="5">
        <v>9329</v>
      </c>
      <c r="K32" s="12"/>
      <c r="L32" s="12"/>
      <c r="M32" s="13"/>
      <c r="N32" s="2">
        <f t="shared" si="9"/>
        <v>9329</v>
      </c>
    </row>
    <row r="33" spans="1:14" x14ac:dyDescent="0.3">
      <c r="A33" t="s">
        <v>26</v>
      </c>
      <c r="B33" s="11"/>
      <c r="C33" s="12"/>
      <c r="D33" s="12"/>
      <c r="E33" s="15"/>
      <c r="F33" s="14"/>
      <c r="G33" s="5"/>
      <c r="H33" s="5"/>
      <c r="I33" s="5"/>
      <c r="J33" s="5">
        <v>4619</v>
      </c>
      <c r="K33" s="12"/>
      <c r="L33" s="12"/>
      <c r="M33" s="13"/>
      <c r="N33" s="2">
        <f t="shared" si="9"/>
        <v>4619</v>
      </c>
    </row>
    <row r="34" spans="1:14" x14ac:dyDescent="0.3">
      <c r="A34" t="s">
        <v>45</v>
      </c>
      <c r="B34" s="11"/>
      <c r="C34" s="12"/>
      <c r="D34" s="12"/>
      <c r="E34" s="15"/>
      <c r="F34" s="14"/>
      <c r="G34" s="5"/>
      <c r="H34" s="5"/>
      <c r="I34" s="5"/>
      <c r="J34" s="5">
        <v>8020.98</v>
      </c>
      <c r="K34" s="12"/>
      <c r="L34" s="12"/>
      <c r="M34" s="13"/>
      <c r="N34" s="2">
        <f t="shared" si="9"/>
        <v>8020.98</v>
      </c>
    </row>
    <row r="35" spans="1:14" x14ac:dyDescent="0.3">
      <c r="A35" t="s">
        <v>27</v>
      </c>
      <c r="B35" s="11"/>
      <c r="C35" s="12"/>
      <c r="D35" s="12"/>
      <c r="E35" s="15"/>
      <c r="F35" s="14"/>
      <c r="G35" s="5"/>
      <c r="H35" s="5"/>
      <c r="I35" s="5"/>
      <c r="J35" s="5">
        <v>202.8</v>
      </c>
      <c r="K35" s="12"/>
      <c r="L35" s="12"/>
      <c r="M35" s="13"/>
      <c r="N35" s="2">
        <f t="shared" si="9"/>
        <v>202.8</v>
      </c>
    </row>
    <row r="36" spans="1:14" x14ac:dyDescent="0.3">
      <c r="A36" t="s">
        <v>41</v>
      </c>
      <c r="B36" s="11"/>
      <c r="C36" s="12"/>
      <c r="D36" s="12"/>
      <c r="E36" s="15">
        <v>118953.51</v>
      </c>
      <c r="F36" s="14"/>
      <c r="G36" s="5"/>
      <c r="H36" s="5"/>
      <c r="I36" s="5"/>
      <c r="J36" s="5"/>
      <c r="K36" s="12"/>
      <c r="L36" s="12"/>
      <c r="M36" s="13"/>
      <c r="N36" s="2">
        <f t="shared" si="9"/>
        <v>118953.51</v>
      </c>
    </row>
    <row r="37" spans="1:14" x14ac:dyDescent="0.3">
      <c r="A37" t="s">
        <v>28</v>
      </c>
      <c r="B37" s="11"/>
      <c r="C37" s="12"/>
      <c r="D37" s="12"/>
      <c r="E37" s="15"/>
      <c r="F37" s="14"/>
      <c r="G37" s="5"/>
      <c r="H37" s="5"/>
      <c r="I37" s="5"/>
      <c r="J37" s="5">
        <v>400</v>
      </c>
      <c r="K37" s="12"/>
      <c r="L37" s="12"/>
      <c r="M37" s="13"/>
      <c r="N37" s="2">
        <f t="shared" si="9"/>
        <v>400</v>
      </c>
    </row>
    <row r="38" spans="1:14" x14ac:dyDescent="0.3">
      <c r="A38" t="s">
        <v>29</v>
      </c>
      <c r="B38" s="11"/>
      <c r="C38" s="12"/>
      <c r="D38" s="12"/>
      <c r="E38" s="15">
        <v>15731.37</v>
      </c>
      <c r="F38" s="14"/>
      <c r="G38" s="5"/>
      <c r="H38" s="5"/>
      <c r="I38" s="5"/>
      <c r="J38" s="5">
        <v>22295.31</v>
      </c>
      <c r="K38" s="12"/>
      <c r="L38" s="12"/>
      <c r="M38" s="13"/>
      <c r="N38" s="2">
        <f t="shared" si="9"/>
        <v>38026.68</v>
      </c>
    </row>
    <row r="39" spans="1:14" x14ac:dyDescent="0.3">
      <c r="A39" t="s">
        <v>30</v>
      </c>
      <c r="B39" s="11"/>
      <c r="C39" s="12"/>
      <c r="D39" s="12"/>
      <c r="E39" s="15">
        <v>8358</v>
      </c>
      <c r="F39" s="14"/>
      <c r="G39" s="5"/>
      <c r="H39" s="5"/>
      <c r="I39" s="5"/>
      <c r="J39" s="5">
        <v>11010</v>
      </c>
      <c r="K39" s="12"/>
      <c r="L39" s="12"/>
      <c r="M39" s="13"/>
      <c r="N39" s="2">
        <f t="shared" si="9"/>
        <v>19368</v>
      </c>
    </row>
    <row r="40" spans="1:14" x14ac:dyDescent="0.3">
      <c r="A40" t="s">
        <v>31</v>
      </c>
      <c r="B40" s="11"/>
      <c r="C40" s="12"/>
      <c r="D40" s="12"/>
      <c r="E40" s="15"/>
      <c r="F40" s="14"/>
      <c r="G40" s="5"/>
      <c r="H40" s="5"/>
      <c r="I40" s="5"/>
      <c r="J40" s="5"/>
      <c r="K40" s="12"/>
      <c r="L40" s="12"/>
      <c r="M40" s="13"/>
      <c r="N40" s="2">
        <f t="shared" si="9"/>
        <v>0</v>
      </c>
    </row>
    <row r="41" spans="1:14" x14ac:dyDescent="0.3">
      <c r="A41" t="s">
        <v>32</v>
      </c>
      <c r="B41" s="11"/>
      <c r="C41" s="12"/>
      <c r="D41" s="12"/>
      <c r="E41" s="15">
        <v>84000</v>
      </c>
      <c r="F41" s="14"/>
      <c r="G41" s="5"/>
      <c r="H41" s="5"/>
      <c r="I41" s="5"/>
      <c r="J41" s="5"/>
      <c r="K41" s="12"/>
      <c r="L41" s="12"/>
      <c r="M41" s="13"/>
      <c r="N41" s="2">
        <f t="shared" si="9"/>
        <v>84000</v>
      </c>
    </row>
    <row r="42" spans="1:14" x14ac:dyDescent="0.3">
      <c r="A42" t="s">
        <v>39</v>
      </c>
      <c r="B42" s="11"/>
      <c r="C42" s="12"/>
      <c r="D42" s="12"/>
      <c r="E42" s="15">
        <v>1282.6600000000001</v>
      </c>
      <c r="F42" s="14"/>
      <c r="G42" s="5"/>
      <c r="H42" s="5"/>
      <c r="I42" s="5"/>
      <c r="J42" s="5"/>
      <c r="K42" s="12"/>
      <c r="L42" s="12"/>
      <c r="M42" s="13"/>
      <c r="N42" s="2">
        <f t="shared" si="9"/>
        <v>1282.6600000000001</v>
      </c>
    </row>
    <row r="43" spans="1:14" x14ac:dyDescent="0.3">
      <c r="A43" t="s">
        <v>40</v>
      </c>
      <c r="B43" s="11"/>
      <c r="C43" s="12"/>
      <c r="D43" s="12"/>
      <c r="E43" s="15">
        <f>11424+415.31</f>
        <v>11839.31</v>
      </c>
      <c r="F43" s="14"/>
      <c r="G43" s="5"/>
      <c r="H43" s="5"/>
      <c r="I43" s="5"/>
      <c r="J43" s="5"/>
      <c r="K43" s="12"/>
      <c r="L43" s="12"/>
      <c r="M43" s="13"/>
      <c r="N43" s="2">
        <f t="shared" si="9"/>
        <v>11839.31</v>
      </c>
    </row>
    <row r="44" spans="1:14" x14ac:dyDescent="0.3">
      <c r="B44" s="11"/>
      <c r="C44" s="12"/>
      <c r="D44" s="12"/>
      <c r="E44" s="13"/>
      <c r="F44" s="11"/>
      <c r="G44" s="12"/>
      <c r="H44" s="12"/>
      <c r="I44" s="12"/>
      <c r="J44" s="12"/>
      <c r="K44" s="12"/>
      <c r="L44" s="12"/>
      <c r="M44" s="13"/>
      <c r="N44" s="6">
        <f>SUM(N20:N43)</f>
        <v>487263.37</v>
      </c>
    </row>
    <row r="45" spans="1:14" x14ac:dyDescent="0.3">
      <c r="B45" s="17"/>
      <c r="C45" s="18"/>
      <c r="D45" s="18"/>
      <c r="E45" s="19"/>
      <c r="F45" s="17"/>
      <c r="G45" s="18"/>
      <c r="H45" s="18"/>
      <c r="I45" s="18"/>
      <c r="J45" s="18"/>
      <c r="K45" s="18"/>
      <c r="L45" s="18"/>
      <c r="M45" s="19"/>
    </row>
    <row r="46" spans="1:14" ht="19.5" x14ac:dyDescent="0.35">
      <c r="A46" s="7" t="s">
        <v>42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>
        <f>N44+N16+N12+N6</f>
        <v>11441107.864600001</v>
      </c>
    </row>
  </sheetData>
  <mergeCells count="3">
    <mergeCell ref="B2:E2"/>
    <mergeCell ref="F2:M2"/>
    <mergeCell ref="B11:E1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2021-08-18T05:32:54Z</dcterms:created>
  <dcterms:modified xsi:type="dcterms:W3CDTF">2021-08-25T05:33:17Z</dcterms:modified>
</cp:coreProperties>
</file>