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ОСВЫТА  " sheetId="4" r:id="rId1"/>
  </sheets>
  <calcPr calcId="124519"/>
  <fileRecoveryPr repairLoad="1"/>
</workbook>
</file>

<file path=xl/calcChain.xml><?xml version="1.0" encoding="utf-8"?>
<calcChain xmlns="http://schemas.openxmlformats.org/spreadsheetml/2006/main">
  <c r="I9" i="4"/>
  <c r="V9"/>
  <c r="W9"/>
  <c r="I10"/>
  <c r="V10"/>
  <c r="W10"/>
  <c r="I11"/>
  <c r="V11"/>
  <c r="W11"/>
  <c r="I12"/>
  <c r="V12"/>
  <c r="W12"/>
  <c r="I13"/>
  <c r="V13"/>
  <c r="W13"/>
  <c r="I14"/>
  <c r="V14"/>
  <c r="W14"/>
  <c r="I15"/>
  <c r="V15"/>
  <c r="W15"/>
  <c r="I16"/>
  <c r="V16"/>
  <c r="W16"/>
  <c r="I17"/>
  <c r="V17"/>
  <c r="W17"/>
  <c r="I18"/>
  <c r="V18"/>
  <c r="W18"/>
  <c r="I19"/>
  <c r="V19"/>
  <c r="W19"/>
  <c r="I20"/>
  <c r="V20"/>
  <c r="W20"/>
  <c r="I21"/>
  <c r="V21"/>
  <c r="W21"/>
  <c r="I22"/>
  <c r="V22"/>
  <c r="W22"/>
  <c r="I23"/>
  <c r="V23"/>
  <c r="W23"/>
  <c r="I24"/>
  <c r="V24"/>
  <c r="W24"/>
  <c r="I25"/>
  <c r="V25"/>
  <c r="W25"/>
  <c r="I26"/>
  <c r="V26"/>
  <c r="W26"/>
  <c r="I27"/>
  <c r="V27"/>
  <c r="W27"/>
  <c r="I28"/>
  <c r="V28"/>
  <c r="W28"/>
  <c r="I29"/>
  <c r="V29"/>
  <c r="W29"/>
  <c r="I30"/>
  <c r="V30"/>
  <c r="W30"/>
  <c r="I31"/>
  <c r="V31"/>
  <c r="W31"/>
  <c r="I32"/>
  <c r="V32"/>
  <c r="W32"/>
  <c r="I33"/>
  <c r="V33"/>
  <c r="W33"/>
  <c r="I34"/>
  <c r="V34"/>
  <c r="W34"/>
  <c r="I35"/>
  <c r="V35"/>
  <c r="W35"/>
  <c r="I36"/>
  <c r="V36"/>
  <c r="W36"/>
  <c r="I37"/>
  <c r="V37"/>
  <c r="W37"/>
  <c r="I38"/>
  <c r="V38"/>
  <c r="W38"/>
  <c r="I39"/>
  <c r="V39"/>
  <c r="W39"/>
  <c r="I40"/>
  <c r="V40"/>
  <c r="W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</calcChain>
</file>

<file path=xl/sharedStrings.xml><?xml version="1.0" encoding="utf-8"?>
<sst xmlns="http://schemas.openxmlformats.org/spreadsheetml/2006/main" count="13" uniqueCount="13">
  <si>
    <t>Невиплачена заробітна плата станом на 01.01.2017 року</t>
  </si>
  <si>
    <t>Воскресінці</t>
  </si>
  <si>
    <t>Н</t>
  </si>
  <si>
    <t xml:space="preserve">Кількість учнів </t>
  </si>
  <si>
    <t>Кількість класів</t>
  </si>
  <si>
    <t>Педагог.ставки</t>
  </si>
  <si>
    <t>Обслуг.персонал</t>
  </si>
  <si>
    <t>Адмініст.персон.</t>
  </si>
  <si>
    <t xml:space="preserve">Залишок освіт.субвенції </t>
  </si>
  <si>
    <t xml:space="preserve">Разом за 2017рік </t>
  </si>
  <si>
    <t>Видатки на 1 учня за 2017 рік</t>
  </si>
  <si>
    <t>Фактичні видатки загальноосвітніх навчальних закладів станом на 1.01. 2018рік</t>
  </si>
  <si>
    <t>2210(Депутатські,сільської ради,обласні кошти)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</si>
</sst>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="80" zoomScaleNormal="80" workbookViewId="0">
      <pane xSplit="2" ySplit="1" topLeftCell="E2" activePane="bottomRight" state="frozen"/>
      <selection pane="topRight" activeCell="C1" sqref="C1"/>
      <selection pane="bottomLeft" activeCell="A6" sqref="A6"/>
      <selection pane="bottomRight" activeCell="A45" sqref="A45:X45"/>
    </sheetView>
  </sheetViews>
  <sheetFormatPr defaultRowHeight="18.75"/>
  <cols>
    <col min="1" max="1" width="5" style="1" customWidth="1"/>
    <col min="2" max="2" width="19.28515625" style="1" customWidth="1"/>
    <col min="3" max="3" width="12" style="1" customWidth="1"/>
    <col min="4" max="4" width="11.5703125" style="1" customWidth="1"/>
    <col min="5" max="5" width="10.85546875" style="1" customWidth="1"/>
    <col min="6" max="6" width="12.85546875" style="1" customWidth="1"/>
    <col min="7" max="7" width="11.28515625" style="1" customWidth="1"/>
    <col min="8" max="8" width="17.28515625" style="1" customWidth="1"/>
    <col min="9" max="9" width="19.7109375" style="1" customWidth="1"/>
    <col min="10" max="10" width="20.7109375" style="1" hidden="1" customWidth="1"/>
    <col min="11" max="11" width="17.28515625" style="1" customWidth="1"/>
    <col min="12" max="12" width="17.42578125" style="1" customWidth="1"/>
    <col min="13" max="13" width="17.28515625" style="1" customWidth="1"/>
    <col min="14" max="14" width="17.7109375" style="1" customWidth="1"/>
    <col min="15" max="15" width="16.5703125" style="1" customWidth="1"/>
    <col min="16" max="16" width="14.140625" style="1" customWidth="1"/>
    <col min="17" max="17" width="15.42578125" style="1" customWidth="1"/>
    <col min="18" max="18" width="13" style="1" customWidth="1"/>
    <col min="19" max="19" width="18.140625" style="1" customWidth="1"/>
    <col min="20" max="20" width="15.42578125" style="1" customWidth="1"/>
    <col min="21" max="21" width="13.5703125" style="1" customWidth="1"/>
    <col min="22" max="22" width="20.7109375" style="1" customWidth="1"/>
    <col min="23" max="23" width="17.7109375" style="1" customWidth="1"/>
    <col min="24" max="24" width="13.28515625" style="1" customWidth="1"/>
    <col min="25" max="25" width="15.28515625" style="1" bestFit="1" customWidth="1"/>
    <col min="26" max="16384" width="9.140625" style="1"/>
  </cols>
  <sheetData>
    <row r="2" spans="1:23" ht="64.5" customHeight="1">
      <c r="A2" s="4"/>
      <c r="B2" s="4"/>
      <c r="C2" s="4"/>
      <c r="D2" s="4"/>
      <c r="E2" s="4"/>
      <c r="F2" s="4"/>
      <c r="G2" s="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0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spans="1:23" ht="35.1" customHeight="1">
      <c r="A5" s="33"/>
      <c r="B5" s="33"/>
      <c r="C5" s="20"/>
      <c r="D5" s="20"/>
      <c r="E5" s="20"/>
      <c r="F5" s="20"/>
      <c r="G5" s="10"/>
      <c r="H5" s="35">
        <v>2110</v>
      </c>
      <c r="I5" s="35">
        <v>2120</v>
      </c>
      <c r="J5" s="27" t="s">
        <v>0</v>
      </c>
      <c r="K5" s="7"/>
      <c r="L5" s="22"/>
      <c r="M5" s="38" t="s">
        <v>12</v>
      </c>
      <c r="N5" s="7"/>
      <c r="O5" s="7"/>
      <c r="P5" s="11"/>
      <c r="Q5" s="7"/>
      <c r="R5" s="7"/>
      <c r="S5" s="7"/>
      <c r="T5" s="7"/>
      <c r="U5" s="7">
        <v>2730</v>
      </c>
      <c r="V5" s="16"/>
      <c r="W5" s="27" t="s">
        <v>10</v>
      </c>
    </row>
    <row r="6" spans="1:23" ht="69.95" customHeight="1">
      <c r="A6" s="34"/>
      <c r="B6" s="34"/>
      <c r="C6" s="14" t="s">
        <v>7</v>
      </c>
      <c r="D6" s="14" t="s">
        <v>5</v>
      </c>
      <c r="E6" s="14" t="s">
        <v>6</v>
      </c>
      <c r="F6" s="14" t="s">
        <v>4</v>
      </c>
      <c r="G6" s="14" t="s">
        <v>3</v>
      </c>
      <c r="H6" s="36"/>
      <c r="I6" s="36"/>
      <c r="J6" s="28"/>
      <c r="K6" s="8">
        <v>2210</v>
      </c>
      <c r="L6" s="23" t="s">
        <v>8</v>
      </c>
      <c r="M6" s="28"/>
      <c r="N6" s="8">
        <v>2220</v>
      </c>
      <c r="O6" s="8">
        <v>2230</v>
      </c>
      <c r="P6" s="12">
        <v>2240</v>
      </c>
      <c r="Q6" s="8">
        <v>2271</v>
      </c>
      <c r="R6" s="8">
        <v>2272</v>
      </c>
      <c r="S6" s="8">
        <v>2273</v>
      </c>
      <c r="T6" s="8">
        <v>2274</v>
      </c>
      <c r="U6" s="8"/>
      <c r="V6" s="17" t="s">
        <v>9</v>
      </c>
      <c r="W6" s="28"/>
    </row>
    <row r="7" spans="1:23" ht="24" hidden="1" customHeight="1">
      <c r="A7" s="29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" hidden="1" customHeight="1">
      <c r="A8" s="29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29"/>
      <c r="B9" s="2" t="s">
        <v>1</v>
      </c>
      <c r="C9" s="2">
        <v>6.5</v>
      </c>
      <c r="D9" s="2">
        <v>19.649999999999999</v>
      </c>
      <c r="E9" s="2">
        <v>10.75</v>
      </c>
      <c r="F9" s="2">
        <v>11</v>
      </c>
      <c r="G9" s="2">
        <v>159</v>
      </c>
      <c r="H9" s="2">
        <v>2363015.63</v>
      </c>
      <c r="I9" s="2">
        <f t="shared" ref="I9:I40" si="0">SUM(H9*0.22)</f>
        <v>519863.43859999999</v>
      </c>
      <c r="J9" s="3"/>
      <c r="K9" s="3">
        <v>6050</v>
      </c>
      <c r="L9" s="3">
        <v>3000</v>
      </c>
      <c r="M9" s="3">
        <v>16585</v>
      </c>
      <c r="N9" s="3">
        <v>1000</v>
      </c>
      <c r="O9" s="3">
        <v>42855</v>
      </c>
      <c r="P9" s="3">
        <v>7027.92</v>
      </c>
      <c r="Q9" s="3">
        <v>358245.9</v>
      </c>
      <c r="R9" s="3"/>
      <c r="S9" s="3">
        <v>7579.27</v>
      </c>
      <c r="T9" s="3"/>
      <c r="U9" s="3"/>
      <c r="V9" s="3">
        <f t="shared" ref="V9:V40" si="1">SUM(H9:U9)</f>
        <v>3325222.1585999997</v>
      </c>
      <c r="W9" s="3">
        <f t="shared" ref="W9:W40" si="2">SUM(V9/G9)</f>
        <v>20913.34690943396</v>
      </c>
    </row>
    <row r="10" spans="1:23" ht="18.75" hidden="1" customHeight="1">
      <c r="A10" s="29"/>
      <c r="B10" s="2"/>
      <c r="C10" s="2">
        <v>7</v>
      </c>
      <c r="D10" s="2">
        <v>18.7</v>
      </c>
      <c r="E10" s="2">
        <v>9.5</v>
      </c>
      <c r="F10" s="2">
        <v>10</v>
      </c>
      <c r="G10" s="2">
        <v>149</v>
      </c>
      <c r="H10" s="2">
        <v>2273595.87</v>
      </c>
      <c r="I10" s="2">
        <f t="shared" si="0"/>
        <v>500191.09140000003</v>
      </c>
      <c r="J10" s="3"/>
      <c r="K10" s="3">
        <v>7625</v>
      </c>
      <c r="L10" s="3">
        <v>4005</v>
      </c>
      <c r="M10" s="3">
        <v>31500</v>
      </c>
      <c r="N10" s="3">
        <v>1100</v>
      </c>
      <c r="O10" s="3">
        <v>28950</v>
      </c>
      <c r="P10" s="3">
        <v>16500</v>
      </c>
      <c r="Q10" s="3"/>
      <c r="R10" s="3"/>
      <c r="S10" s="3">
        <v>44995.65</v>
      </c>
      <c r="T10" s="3">
        <v>195035.92</v>
      </c>
      <c r="U10" s="3"/>
      <c r="V10" s="3">
        <f t="shared" si="1"/>
        <v>3103498.5314000002</v>
      </c>
      <c r="W10" s="3">
        <f t="shared" si="2"/>
        <v>20828.849204026847</v>
      </c>
    </row>
    <row r="11" spans="1:23" ht="18.75" hidden="1" customHeight="1">
      <c r="A11" s="29"/>
      <c r="B11" s="2"/>
      <c r="C11" s="2">
        <v>7</v>
      </c>
      <c r="D11" s="2">
        <v>19.8</v>
      </c>
      <c r="E11" s="2">
        <v>8.5</v>
      </c>
      <c r="F11" s="2">
        <v>11</v>
      </c>
      <c r="G11" s="2">
        <v>193</v>
      </c>
      <c r="H11" s="2">
        <v>3103103.5</v>
      </c>
      <c r="I11" s="2">
        <f t="shared" si="0"/>
        <v>682682.77</v>
      </c>
      <c r="J11" s="3"/>
      <c r="K11" s="3">
        <v>47850</v>
      </c>
      <c r="L11" s="3">
        <v>3000</v>
      </c>
      <c r="M11" s="3"/>
      <c r="N11" s="3">
        <v>1000</v>
      </c>
      <c r="O11" s="3">
        <v>25782</v>
      </c>
      <c r="P11" s="3">
        <v>6500</v>
      </c>
      <c r="Q11" s="3">
        <v>357962.1</v>
      </c>
      <c r="R11" s="3">
        <v>4605.3</v>
      </c>
      <c r="S11" s="3">
        <v>10352.91</v>
      </c>
      <c r="T11" s="3"/>
      <c r="U11" s="3"/>
      <c r="V11" s="3">
        <f t="shared" si="1"/>
        <v>4242838.58</v>
      </c>
      <c r="W11" s="3">
        <f t="shared" si="2"/>
        <v>21983.61958549223</v>
      </c>
    </row>
    <row r="12" spans="1:23" ht="18.75" hidden="1" customHeight="1">
      <c r="A12" s="29"/>
      <c r="B12" s="2"/>
      <c r="C12" s="2">
        <v>7.5</v>
      </c>
      <c r="D12" s="2">
        <v>18.55</v>
      </c>
      <c r="E12" s="2">
        <v>14.75</v>
      </c>
      <c r="F12" s="2">
        <v>10</v>
      </c>
      <c r="G12" s="2">
        <v>191</v>
      </c>
      <c r="H12" s="2">
        <v>2583538.65</v>
      </c>
      <c r="I12" s="2">
        <f t="shared" si="0"/>
        <v>568378.50300000003</v>
      </c>
      <c r="J12" s="3"/>
      <c r="K12" s="3">
        <v>7810</v>
      </c>
      <c r="L12" s="3">
        <v>9824</v>
      </c>
      <c r="M12" s="3"/>
      <c r="N12" s="3">
        <v>1000</v>
      </c>
      <c r="O12" s="3">
        <v>53254</v>
      </c>
      <c r="P12" s="3">
        <v>6500</v>
      </c>
      <c r="Q12" s="3"/>
      <c r="R12" s="3"/>
      <c r="S12" s="3">
        <v>11555.21</v>
      </c>
      <c r="T12" s="3">
        <v>210120.18</v>
      </c>
      <c r="U12" s="3"/>
      <c r="V12" s="3">
        <f t="shared" si="1"/>
        <v>3451980.5430000001</v>
      </c>
      <c r="W12" s="3">
        <f t="shared" si="2"/>
        <v>18073.196560209424</v>
      </c>
    </row>
    <row r="13" spans="1:23" ht="18.75" hidden="1" customHeight="1">
      <c r="A13" s="29"/>
      <c r="B13" s="2"/>
      <c r="C13" s="2">
        <v>9</v>
      </c>
      <c r="D13" s="2">
        <v>37.72</v>
      </c>
      <c r="E13" s="2">
        <v>19.5</v>
      </c>
      <c r="F13" s="2">
        <v>21</v>
      </c>
      <c r="G13" s="2">
        <v>432</v>
      </c>
      <c r="H13" s="2">
        <v>4564876.5599999996</v>
      </c>
      <c r="I13" s="2">
        <f t="shared" si="0"/>
        <v>1004272.8431999999</v>
      </c>
      <c r="J13" s="3"/>
      <c r="K13" s="3">
        <v>26450</v>
      </c>
      <c r="L13" s="3">
        <v>3000</v>
      </c>
      <c r="M13" s="3">
        <v>40000</v>
      </c>
      <c r="N13" s="3">
        <v>1000</v>
      </c>
      <c r="O13" s="3">
        <v>75350</v>
      </c>
      <c r="P13" s="3">
        <v>16086</v>
      </c>
      <c r="Q13" s="3">
        <v>445241.56</v>
      </c>
      <c r="R13" s="3">
        <v>4227.3</v>
      </c>
      <c r="S13" s="3">
        <v>49255.09</v>
      </c>
      <c r="T13" s="3">
        <v>49478.02</v>
      </c>
      <c r="U13" s="3"/>
      <c r="V13" s="3">
        <f t="shared" si="1"/>
        <v>6279237.3731999984</v>
      </c>
      <c r="W13" s="3">
        <f t="shared" si="2"/>
        <v>14535.271697222219</v>
      </c>
    </row>
    <row r="14" spans="1:23" ht="27" hidden="1" customHeight="1">
      <c r="A14" s="29"/>
      <c r="B14" s="2"/>
      <c r="C14" s="2">
        <v>7</v>
      </c>
      <c r="D14" s="2">
        <v>31.63</v>
      </c>
      <c r="E14" s="2">
        <v>17</v>
      </c>
      <c r="F14" s="2">
        <v>18</v>
      </c>
      <c r="G14" s="2">
        <v>314</v>
      </c>
      <c r="H14" s="2">
        <v>3665768.67</v>
      </c>
      <c r="I14" s="2">
        <f t="shared" si="0"/>
        <v>806469.10739999998</v>
      </c>
      <c r="J14" s="3"/>
      <c r="K14" s="3">
        <v>100718</v>
      </c>
      <c r="L14" s="3">
        <v>4000</v>
      </c>
      <c r="M14" s="3">
        <v>5000</v>
      </c>
      <c r="N14" s="3">
        <v>1000</v>
      </c>
      <c r="O14" s="3">
        <v>52356</v>
      </c>
      <c r="P14" s="3">
        <v>59168</v>
      </c>
      <c r="Q14" s="3">
        <v>395906.37</v>
      </c>
      <c r="R14" s="3"/>
      <c r="S14" s="3">
        <v>14447.65</v>
      </c>
      <c r="T14" s="3"/>
      <c r="U14" s="3"/>
      <c r="V14" s="3">
        <f t="shared" si="1"/>
        <v>5104833.7974000005</v>
      </c>
      <c r="W14" s="3">
        <f t="shared" si="2"/>
        <v>16257.43247579618</v>
      </c>
    </row>
    <row r="15" spans="1:23" ht="18" hidden="1" customHeight="1">
      <c r="A15" s="29"/>
      <c r="B15" s="2"/>
      <c r="C15" s="2">
        <v>9</v>
      </c>
      <c r="D15" s="2">
        <v>26.11</v>
      </c>
      <c r="E15" s="2">
        <v>14.5</v>
      </c>
      <c r="F15" s="2">
        <v>14</v>
      </c>
      <c r="G15" s="2">
        <v>255</v>
      </c>
      <c r="H15" s="2">
        <v>3331153.96</v>
      </c>
      <c r="I15" s="2">
        <f t="shared" si="0"/>
        <v>732853.87120000005</v>
      </c>
      <c r="J15" s="3"/>
      <c r="K15" s="3">
        <v>16148.97</v>
      </c>
      <c r="L15" s="3">
        <v>4000</v>
      </c>
      <c r="M15" s="3"/>
      <c r="N15" s="3">
        <v>1000</v>
      </c>
      <c r="O15" s="3">
        <v>63452</v>
      </c>
      <c r="P15" s="3">
        <v>6500</v>
      </c>
      <c r="Q15" s="3">
        <v>384001.71</v>
      </c>
      <c r="R15" s="3"/>
      <c r="S15" s="3">
        <v>42606.96</v>
      </c>
      <c r="T15" s="3"/>
      <c r="U15" s="3"/>
      <c r="V15" s="3">
        <f t="shared" si="1"/>
        <v>4581717.4712000005</v>
      </c>
      <c r="W15" s="3">
        <f t="shared" si="2"/>
        <v>17967.519494901964</v>
      </c>
    </row>
    <row r="16" spans="1:23" ht="22.5" hidden="1" customHeight="1">
      <c r="A16" s="29"/>
      <c r="B16" s="2"/>
      <c r="C16" s="2">
        <v>4.25</v>
      </c>
      <c r="D16" s="2">
        <v>19.170000000000002</v>
      </c>
      <c r="E16" s="2">
        <v>10</v>
      </c>
      <c r="F16" s="2">
        <v>9</v>
      </c>
      <c r="G16" s="2">
        <v>96</v>
      </c>
      <c r="H16" s="2">
        <v>2226921.15</v>
      </c>
      <c r="I16" s="2">
        <f t="shared" si="0"/>
        <v>489922.65299999999</v>
      </c>
      <c r="J16" s="3"/>
      <c r="K16" s="3">
        <v>12050</v>
      </c>
      <c r="L16" s="3">
        <v>13000</v>
      </c>
      <c r="M16" s="3">
        <v>12095</v>
      </c>
      <c r="N16" s="3">
        <v>1000</v>
      </c>
      <c r="O16" s="3">
        <v>61119.81</v>
      </c>
      <c r="P16" s="3">
        <v>86500</v>
      </c>
      <c r="Q16" s="3"/>
      <c r="R16" s="3"/>
      <c r="S16" s="3">
        <v>14165.05</v>
      </c>
      <c r="T16" s="3">
        <v>147449.85999999999</v>
      </c>
      <c r="U16" s="3"/>
      <c r="V16" s="3">
        <f t="shared" si="1"/>
        <v>3064223.5229999996</v>
      </c>
      <c r="W16" s="3">
        <f t="shared" si="2"/>
        <v>31918.995031249997</v>
      </c>
    </row>
    <row r="17" spans="1:23" ht="27" hidden="1" customHeight="1">
      <c r="A17" s="29"/>
      <c r="B17" s="2"/>
      <c r="C17" s="2">
        <v>7.25</v>
      </c>
      <c r="D17" s="2">
        <v>21.35</v>
      </c>
      <c r="E17" s="2">
        <v>15.75</v>
      </c>
      <c r="F17" s="2">
        <v>11</v>
      </c>
      <c r="G17" s="2">
        <v>196</v>
      </c>
      <c r="H17" s="2">
        <v>2725100.1</v>
      </c>
      <c r="I17" s="2">
        <f t="shared" si="0"/>
        <v>599522.022</v>
      </c>
      <c r="J17" s="3"/>
      <c r="K17" s="3">
        <v>55810</v>
      </c>
      <c r="L17" s="3">
        <v>6478</v>
      </c>
      <c r="M17" s="3">
        <v>7000</v>
      </c>
      <c r="N17" s="3">
        <v>1527</v>
      </c>
      <c r="O17" s="3">
        <v>22973</v>
      </c>
      <c r="P17" s="3">
        <v>6800</v>
      </c>
      <c r="Q17" s="3"/>
      <c r="R17" s="3"/>
      <c r="S17" s="3">
        <v>58601.31</v>
      </c>
      <c r="T17" s="3">
        <v>233462.19</v>
      </c>
      <c r="U17" s="3"/>
      <c r="V17" s="3">
        <f t="shared" si="1"/>
        <v>3717273.622</v>
      </c>
      <c r="W17" s="3">
        <f t="shared" si="2"/>
        <v>18965.68174489796</v>
      </c>
    </row>
    <row r="18" spans="1:23" ht="21.75" hidden="1" customHeight="1">
      <c r="A18" s="29"/>
      <c r="B18" s="2"/>
      <c r="C18" s="2">
        <v>6.75</v>
      </c>
      <c r="D18" s="2">
        <v>19.350000000000001</v>
      </c>
      <c r="E18" s="2">
        <v>13.75</v>
      </c>
      <c r="F18" s="2">
        <v>11</v>
      </c>
      <c r="G18" s="2">
        <v>194</v>
      </c>
      <c r="H18" s="2">
        <v>2667357.41</v>
      </c>
      <c r="I18" s="2">
        <f t="shared" si="0"/>
        <v>586818.63020000001</v>
      </c>
      <c r="J18" s="3"/>
      <c r="K18" s="3">
        <v>21050</v>
      </c>
      <c r="L18" s="3">
        <v>3000</v>
      </c>
      <c r="M18" s="3">
        <v>4000</v>
      </c>
      <c r="N18" s="3">
        <v>1000</v>
      </c>
      <c r="O18" s="3">
        <v>27825</v>
      </c>
      <c r="P18" s="3">
        <v>6500</v>
      </c>
      <c r="Q18" s="3"/>
      <c r="R18" s="3">
        <v>4525.92</v>
      </c>
      <c r="S18" s="3">
        <v>39531.21</v>
      </c>
      <c r="T18" s="3">
        <v>151977.81</v>
      </c>
      <c r="U18" s="3"/>
      <c r="V18" s="3">
        <f t="shared" si="1"/>
        <v>3513585.9802000001</v>
      </c>
      <c r="W18" s="3">
        <f t="shared" si="2"/>
        <v>18111.267939175257</v>
      </c>
    </row>
    <row r="19" spans="1:23" ht="24" hidden="1" customHeight="1">
      <c r="A19" s="29"/>
      <c r="B19" s="2"/>
      <c r="C19" s="2">
        <v>6.5</v>
      </c>
      <c r="D19" s="2">
        <v>19.3</v>
      </c>
      <c r="E19" s="2">
        <v>9.5</v>
      </c>
      <c r="F19" s="2">
        <v>11</v>
      </c>
      <c r="G19" s="2">
        <v>168</v>
      </c>
      <c r="H19" s="2">
        <v>2325237</v>
      </c>
      <c r="I19" s="2">
        <f t="shared" si="0"/>
        <v>511552.14</v>
      </c>
      <c r="J19" s="3"/>
      <c r="K19" s="3">
        <v>6050</v>
      </c>
      <c r="L19" s="3">
        <v>3055</v>
      </c>
      <c r="M19" s="3"/>
      <c r="N19" s="3">
        <v>1000</v>
      </c>
      <c r="O19" s="3">
        <v>25050</v>
      </c>
      <c r="P19" s="3">
        <v>31500</v>
      </c>
      <c r="Q19" s="3"/>
      <c r="R19" s="3"/>
      <c r="S19" s="3">
        <v>6506.53</v>
      </c>
      <c r="T19" s="3">
        <v>132682.54</v>
      </c>
      <c r="U19" s="3"/>
      <c r="V19" s="3">
        <f t="shared" si="1"/>
        <v>3042633.21</v>
      </c>
      <c r="W19" s="3">
        <f t="shared" si="2"/>
        <v>18110.911964285715</v>
      </c>
    </row>
    <row r="20" spans="1:23" ht="18" hidden="1" customHeight="1">
      <c r="A20" s="29"/>
      <c r="B20" s="2"/>
      <c r="C20" s="2">
        <v>5</v>
      </c>
      <c r="D20" s="2">
        <v>20</v>
      </c>
      <c r="E20" s="2">
        <v>13</v>
      </c>
      <c r="F20" s="2">
        <v>11</v>
      </c>
      <c r="G20" s="2">
        <v>187</v>
      </c>
      <c r="H20" s="2">
        <v>2721010.62</v>
      </c>
      <c r="I20" s="2">
        <f t="shared" si="0"/>
        <v>598622.33640000003</v>
      </c>
      <c r="J20" s="3"/>
      <c r="K20" s="3">
        <v>43530</v>
      </c>
      <c r="L20" s="3">
        <v>3000</v>
      </c>
      <c r="M20" s="3">
        <v>110000</v>
      </c>
      <c r="N20" s="3">
        <v>1000</v>
      </c>
      <c r="O20" s="3">
        <v>8950</v>
      </c>
      <c r="P20" s="3">
        <v>6500</v>
      </c>
      <c r="Q20" s="3">
        <v>296287.8</v>
      </c>
      <c r="R20" s="3"/>
      <c r="S20" s="3">
        <v>5738.12</v>
      </c>
      <c r="T20" s="3"/>
      <c r="U20" s="3"/>
      <c r="V20" s="3">
        <f t="shared" si="1"/>
        <v>3794638.8764</v>
      </c>
      <c r="W20" s="3">
        <f t="shared" si="2"/>
        <v>20292.186504812835</v>
      </c>
    </row>
    <row r="21" spans="1:23" ht="20.25" hidden="1" customHeight="1">
      <c r="A21" s="29"/>
      <c r="B21" s="2"/>
      <c r="C21" s="2">
        <v>9.5</v>
      </c>
      <c r="D21" s="2">
        <v>39.450000000000003</v>
      </c>
      <c r="E21" s="2">
        <v>20.75</v>
      </c>
      <c r="F21" s="2">
        <v>21</v>
      </c>
      <c r="G21" s="2">
        <v>485</v>
      </c>
      <c r="H21" s="2">
        <v>5125939.6500000004</v>
      </c>
      <c r="I21" s="2">
        <f t="shared" si="0"/>
        <v>1127706.723</v>
      </c>
      <c r="J21" s="3"/>
      <c r="K21" s="3">
        <v>83107</v>
      </c>
      <c r="L21" s="3">
        <v>11113</v>
      </c>
      <c r="M21" s="3">
        <v>30000</v>
      </c>
      <c r="N21" s="3">
        <v>1000</v>
      </c>
      <c r="O21" s="3">
        <v>68595</v>
      </c>
      <c r="P21" s="3">
        <v>6500</v>
      </c>
      <c r="Q21" s="3">
        <v>475684.53</v>
      </c>
      <c r="R21" s="3">
        <v>9931.7000000000007</v>
      </c>
      <c r="S21" s="3">
        <v>68483</v>
      </c>
      <c r="T21" s="3"/>
      <c r="U21" s="3"/>
      <c r="V21" s="3">
        <f t="shared" si="1"/>
        <v>7008060.6030000011</v>
      </c>
      <c r="W21" s="3">
        <f t="shared" si="2"/>
        <v>14449.609490721652</v>
      </c>
    </row>
    <row r="22" spans="1:23" ht="16.5" hidden="1" customHeight="1">
      <c r="A22" s="29"/>
      <c r="B22" s="2"/>
      <c r="C22" s="2">
        <v>12.5</v>
      </c>
      <c r="D22" s="2">
        <v>61.75</v>
      </c>
      <c r="E22" s="2">
        <v>29</v>
      </c>
      <c r="F22" s="2">
        <v>33</v>
      </c>
      <c r="G22" s="2">
        <v>814</v>
      </c>
      <c r="H22" s="2">
        <v>7508421.0700000003</v>
      </c>
      <c r="I22" s="2">
        <f t="shared" si="0"/>
        <v>1651852.6354</v>
      </c>
      <c r="J22" s="3"/>
      <c r="K22" s="3">
        <v>221379</v>
      </c>
      <c r="L22" s="3">
        <v>5000</v>
      </c>
      <c r="M22" s="3">
        <v>178500</v>
      </c>
      <c r="N22" s="3">
        <v>1000</v>
      </c>
      <c r="O22" s="3">
        <v>125325</v>
      </c>
      <c r="P22" s="3">
        <v>6500</v>
      </c>
      <c r="Q22" s="3">
        <v>442325.52</v>
      </c>
      <c r="R22" s="3">
        <v>26040.06</v>
      </c>
      <c r="S22" s="3">
        <v>21285.24</v>
      </c>
      <c r="T22" s="3"/>
      <c r="U22" s="3">
        <v>21500</v>
      </c>
      <c r="V22" s="3">
        <f t="shared" si="1"/>
        <v>10209128.525400002</v>
      </c>
      <c r="W22" s="3">
        <f t="shared" si="2"/>
        <v>12541.926935380838</v>
      </c>
    </row>
    <row r="23" spans="1:23" ht="16.5" hidden="1" customHeight="1">
      <c r="A23" s="29"/>
      <c r="B23" s="2"/>
      <c r="C23" s="2">
        <v>4</v>
      </c>
      <c r="D23" s="2">
        <v>16.05</v>
      </c>
      <c r="E23" s="2">
        <v>8.75</v>
      </c>
      <c r="F23" s="2">
        <v>9</v>
      </c>
      <c r="G23" s="2">
        <v>139</v>
      </c>
      <c r="H23" s="2">
        <v>1706254.85</v>
      </c>
      <c r="I23" s="2">
        <f t="shared" si="0"/>
        <v>375376.06700000004</v>
      </c>
      <c r="J23" s="3"/>
      <c r="K23" s="3">
        <v>6880</v>
      </c>
      <c r="L23" s="3">
        <v>6680</v>
      </c>
      <c r="M23" s="3">
        <v>1500</v>
      </c>
      <c r="N23" s="3">
        <v>500</v>
      </c>
      <c r="O23" s="3">
        <v>19250</v>
      </c>
      <c r="P23" s="3">
        <v>16500</v>
      </c>
      <c r="Q23" s="3">
        <v>289973.44</v>
      </c>
      <c r="R23" s="3"/>
      <c r="S23" s="3">
        <v>5805.48</v>
      </c>
      <c r="T23" s="3"/>
      <c r="U23" s="3"/>
      <c r="V23" s="3">
        <f t="shared" si="1"/>
        <v>2428719.8370000003</v>
      </c>
      <c r="W23" s="3">
        <f t="shared" si="2"/>
        <v>17472.804582733814</v>
      </c>
    </row>
    <row r="24" spans="1:23" ht="16.5" hidden="1" customHeight="1">
      <c r="A24" s="29"/>
      <c r="B24" s="2"/>
      <c r="C24" s="2">
        <v>5.25</v>
      </c>
      <c r="D24" s="2">
        <v>15.45</v>
      </c>
      <c r="E24" s="2">
        <v>9</v>
      </c>
      <c r="F24" s="2">
        <v>9</v>
      </c>
      <c r="G24" s="2">
        <v>108</v>
      </c>
      <c r="H24" s="2">
        <v>1881935.98</v>
      </c>
      <c r="I24" s="2">
        <f t="shared" si="0"/>
        <v>414025.91560000001</v>
      </c>
      <c r="J24" s="3"/>
      <c r="K24" s="3">
        <v>11050</v>
      </c>
      <c r="L24" s="3">
        <v>2000</v>
      </c>
      <c r="M24" s="3">
        <v>5000</v>
      </c>
      <c r="N24" s="3">
        <v>500</v>
      </c>
      <c r="O24" s="3"/>
      <c r="P24" s="3">
        <v>6500</v>
      </c>
      <c r="Q24" s="3"/>
      <c r="R24" s="3"/>
      <c r="S24" s="3">
        <v>16490.060000000001</v>
      </c>
      <c r="T24" s="3">
        <v>90276.21</v>
      </c>
      <c r="U24" s="3"/>
      <c r="V24" s="3">
        <f t="shared" si="1"/>
        <v>2427778.1655999999</v>
      </c>
      <c r="W24" s="3">
        <f t="shared" si="2"/>
        <v>22479.427459259259</v>
      </c>
    </row>
    <row r="25" spans="1:23" ht="16.5" hidden="1" customHeight="1">
      <c r="A25" s="29"/>
      <c r="B25" s="2"/>
      <c r="C25" s="2">
        <v>4</v>
      </c>
      <c r="D25" s="2">
        <v>15.75</v>
      </c>
      <c r="E25" s="2">
        <v>14</v>
      </c>
      <c r="F25" s="2">
        <v>9</v>
      </c>
      <c r="G25" s="2">
        <v>112</v>
      </c>
      <c r="H25" s="2">
        <v>2056489.64</v>
      </c>
      <c r="I25" s="2">
        <f t="shared" si="0"/>
        <v>452427.72079999995</v>
      </c>
      <c r="J25" s="3"/>
      <c r="K25" s="3">
        <v>20679</v>
      </c>
      <c r="L25" s="3">
        <v>2000</v>
      </c>
      <c r="M25" s="3">
        <v>30479</v>
      </c>
      <c r="N25" s="3">
        <v>1250</v>
      </c>
      <c r="O25" s="3">
        <v>35258</v>
      </c>
      <c r="P25" s="3">
        <v>6500</v>
      </c>
      <c r="Q25" s="3">
        <v>460401</v>
      </c>
      <c r="R25" s="3"/>
      <c r="S25" s="3">
        <v>50942</v>
      </c>
      <c r="T25" s="3"/>
      <c r="U25" s="3"/>
      <c r="V25" s="3">
        <f t="shared" si="1"/>
        <v>3116426.3607999999</v>
      </c>
      <c r="W25" s="3">
        <f t="shared" si="2"/>
        <v>27825.235364285712</v>
      </c>
    </row>
    <row r="26" spans="1:23" ht="16.5" hidden="1" customHeight="1">
      <c r="A26" s="29"/>
      <c r="B26" s="2"/>
      <c r="C26" s="2">
        <v>4</v>
      </c>
      <c r="D26" s="2">
        <v>14.8</v>
      </c>
      <c r="E26" s="2">
        <v>9.75</v>
      </c>
      <c r="F26" s="2">
        <v>8</v>
      </c>
      <c r="G26" s="2">
        <v>71</v>
      </c>
      <c r="H26" s="2">
        <v>1744491.17</v>
      </c>
      <c r="I26" s="2">
        <f t="shared" si="0"/>
        <v>383788.05739999999</v>
      </c>
      <c r="J26" s="3"/>
      <c r="K26" s="3">
        <v>8870</v>
      </c>
      <c r="L26" s="3">
        <v>2100</v>
      </c>
      <c r="M26" s="3">
        <v>1200</v>
      </c>
      <c r="N26" s="3">
        <v>500</v>
      </c>
      <c r="O26" s="3">
        <v>28360</v>
      </c>
      <c r="P26" s="3">
        <v>6500</v>
      </c>
      <c r="Q26" s="3"/>
      <c r="R26" s="3"/>
      <c r="S26" s="3">
        <v>14624.37</v>
      </c>
      <c r="T26" s="3">
        <v>178753.9</v>
      </c>
      <c r="U26" s="3"/>
      <c r="V26" s="3">
        <f t="shared" si="1"/>
        <v>2369187.4973999998</v>
      </c>
      <c r="W26" s="3">
        <f t="shared" si="2"/>
        <v>33368.837991549291</v>
      </c>
    </row>
    <row r="27" spans="1:23" ht="16.5" hidden="1" customHeight="1">
      <c r="A27" s="29"/>
      <c r="B27" s="2"/>
      <c r="C27" s="2">
        <v>3.25</v>
      </c>
      <c r="D27" s="2">
        <v>15</v>
      </c>
      <c r="E27" s="2">
        <v>10.5</v>
      </c>
      <c r="F27" s="2">
        <v>8</v>
      </c>
      <c r="G27" s="2">
        <v>93</v>
      </c>
      <c r="H27" s="2">
        <v>1784607.83</v>
      </c>
      <c r="I27" s="2">
        <f t="shared" si="0"/>
        <v>392613.72260000004</v>
      </c>
      <c r="J27" s="3"/>
      <c r="K27" s="3">
        <v>6050</v>
      </c>
      <c r="L27" s="3">
        <v>5462</v>
      </c>
      <c r="M27" s="3">
        <v>60000</v>
      </c>
      <c r="N27" s="3">
        <v>500</v>
      </c>
      <c r="O27" s="3">
        <v>22585</v>
      </c>
      <c r="P27" s="3">
        <v>6500</v>
      </c>
      <c r="Q27" s="3">
        <v>378357</v>
      </c>
      <c r="R27" s="3"/>
      <c r="S27" s="3">
        <v>20195.82</v>
      </c>
      <c r="T27" s="3"/>
      <c r="U27" s="3"/>
      <c r="V27" s="3">
        <f t="shared" si="1"/>
        <v>2676871.3725999999</v>
      </c>
      <c r="W27" s="3">
        <f t="shared" si="2"/>
        <v>28783.563146236556</v>
      </c>
    </row>
    <row r="28" spans="1:23" ht="16.5" hidden="1" customHeight="1">
      <c r="A28" s="29"/>
      <c r="B28" s="2"/>
      <c r="C28" s="2">
        <v>3.25</v>
      </c>
      <c r="D28" s="2">
        <v>13.11</v>
      </c>
      <c r="E28" s="2">
        <v>8.25</v>
      </c>
      <c r="F28" s="2">
        <v>8</v>
      </c>
      <c r="G28" s="2">
        <v>70</v>
      </c>
      <c r="H28" s="2">
        <v>1444148.92</v>
      </c>
      <c r="I28" s="2">
        <f t="shared" si="0"/>
        <v>317712.76240000001</v>
      </c>
      <c r="J28" s="3"/>
      <c r="K28" s="3">
        <v>6050</v>
      </c>
      <c r="L28" s="3">
        <v>1998</v>
      </c>
      <c r="M28" s="3">
        <v>1900</v>
      </c>
      <c r="N28" s="3">
        <v>1250</v>
      </c>
      <c r="O28" s="3">
        <v>10250</v>
      </c>
      <c r="P28" s="3">
        <v>106500</v>
      </c>
      <c r="Q28" s="3"/>
      <c r="R28" s="3"/>
      <c r="S28" s="3">
        <v>17488.95</v>
      </c>
      <c r="T28" s="3">
        <v>119354.95</v>
      </c>
      <c r="U28" s="3"/>
      <c r="V28" s="3">
        <f t="shared" si="1"/>
        <v>2026653.5823999997</v>
      </c>
      <c r="W28" s="3">
        <f t="shared" si="2"/>
        <v>28952.194034285709</v>
      </c>
    </row>
    <row r="29" spans="1:23" ht="16.5" hidden="1" customHeight="1">
      <c r="A29" s="29"/>
      <c r="B29" s="2"/>
      <c r="C29" s="2">
        <v>4</v>
      </c>
      <c r="D29" s="2">
        <v>16.170000000000002</v>
      </c>
      <c r="E29" s="2">
        <v>8.5</v>
      </c>
      <c r="F29" s="2">
        <v>9</v>
      </c>
      <c r="G29" s="2">
        <v>158</v>
      </c>
      <c r="H29" s="2">
        <v>1804634.63</v>
      </c>
      <c r="I29" s="2">
        <f t="shared" si="0"/>
        <v>397019.61859999999</v>
      </c>
      <c r="J29" s="3"/>
      <c r="K29" s="3">
        <v>6050</v>
      </c>
      <c r="L29" s="3">
        <v>39535</v>
      </c>
      <c r="M29" s="3">
        <v>70000</v>
      </c>
      <c r="N29" s="3">
        <v>500</v>
      </c>
      <c r="O29" s="3">
        <v>58358</v>
      </c>
      <c r="P29" s="3">
        <v>7985</v>
      </c>
      <c r="Q29" s="3"/>
      <c r="R29" s="3"/>
      <c r="S29" s="3">
        <v>6976.04</v>
      </c>
      <c r="T29" s="3">
        <v>85899.31</v>
      </c>
      <c r="U29" s="3"/>
      <c r="V29" s="3">
        <f t="shared" si="1"/>
        <v>2476957.5986000001</v>
      </c>
      <c r="W29" s="3">
        <f t="shared" si="2"/>
        <v>15676.94682658228</v>
      </c>
    </row>
    <row r="30" spans="1:23" ht="16.5" hidden="1" customHeight="1">
      <c r="A30" s="29"/>
      <c r="B30" s="2"/>
      <c r="C30" s="2">
        <v>3.5</v>
      </c>
      <c r="D30" s="2">
        <v>15.73</v>
      </c>
      <c r="E30" s="2">
        <v>8</v>
      </c>
      <c r="F30" s="2">
        <v>8</v>
      </c>
      <c r="G30" s="2">
        <v>59</v>
      </c>
      <c r="H30" s="2">
        <v>1595806.94</v>
      </c>
      <c r="I30" s="2">
        <f t="shared" si="0"/>
        <v>351077.52679999999</v>
      </c>
      <c r="J30" s="3"/>
      <c r="K30" s="3">
        <v>19062</v>
      </c>
      <c r="L30" s="3">
        <v>2000</v>
      </c>
      <c r="M30" s="3">
        <v>64000</v>
      </c>
      <c r="N30" s="3">
        <v>500</v>
      </c>
      <c r="O30" s="3">
        <v>20450</v>
      </c>
      <c r="P30" s="3">
        <v>6500</v>
      </c>
      <c r="Q30" s="3"/>
      <c r="R30" s="3"/>
      <c r="S30" s="3">
        <v>16738.39</v>
      </c>
      <c r="T30" s="3">
        <v>111006.89</v>
      </c>
      <c r="U30" s="3"/>
      <c r="V30" s="3">
        <f t="shared" si="1"/>
        <v>2187141.7467999998</v>
      </c>
      <c r="W30" s="3">
        <f t="shared" si="2"/>
        <v>37070.199098305085</v>
      </c>
    </row>
    <row r="31" spans="1:23" ht="16.5" hidden="1" customHeight="1">
      <c r="A31" s="29"/>
      <c r="B31" s="2"/>
      <c r="C31" s="2">
        <v>4.5</v>
      </c>
      <c r="D31" s="2">
        <v>15.36</v>
      </c>
      <c r="E31" s="2">
        <v>8.5</v>
      </c>
      <c r="F31" s="2">
        <v>9</v>
      </c>
      <c r="G31" s="2">
        <v>145</v>
      </c>
      <c r="H31" s="2">
        <v>1811041.61</v>
      </c>
      <c r="I31" s="2">
        <f t="shared" si="0"/>
        <v>398429.15420000005</v>
      </c>
      <c r="J31" s="3"/>
      <c r="K31" s="3">
        <v>6050</v>
      </c>
      <c r="L31" s="3">
        <v>2000</v>
      </c>
      <c r="M31" s="3">
        <v>3000</v>
      </c>
      <c r="N31" s="3">
        <v>500</v>
      </c>
      <c r="O31" s="3">
        <v>19250</v>
      </c>
      <c r="P31" s="3">
        <v>6500</v>
      </c>
      <c r="Q31" s="3"/>
      <c r="R31" s="3"/>
      <c r="S31" s="3">
        <v>8905.7800000000007</v>
      </c>
      <c r="T31" s="3">
        <v>105962.2</v>
      </c>
      <c r="U31" s="3"/>
      <c r="V31" s="3">
        <f t="shared" si="1"/>
        <v>2361638.7442000001</v>
      </c>
      <c r="W31" s="3">
        <f t="shared" si="2"/>
        <v>16287.163753103448</v>
      </c>
    </row>
    <row r="32" spans="1:23" ht="16.5" hidden="1" customHeight="1">
      <c r="A32" s="29"/>
      <c r="B32" s="2"/>
      <c r="C32" s="2">
        <v>4.25</v>
      </c>
      <c r="D32" s="2">
        <v>15.11</v>
      </c>
      <c r="E32" s="2">
        <v>11.25</v>
      </c>
      <c r="F32" s="2">
        <v>9</v>
      </c>
      <c r="G32" s="2">
        <v>90</v>
      </c>
      <c r="H32" s="2">
        <v>1945172.86</v>
      </c>
      <c r="I32" s="2">
        <f t="shared" si="0"/>
        <v>427938.02920000005</v>
      </c>
      <c r="J32" s="3"/>
      <c r="K32" s="3">
        <v>42147</v>
      </c>
      <c r="L32" s="3">
        <v>2000</v>
      </c>
      <c r="M32" s="3">
        <v>100000</v>
      </c>
      <c r="N32" s="3">
        <v>1250</v>
      </c>
      <c r="O32" s="3">
        <v>12520</v>
      </c>
      <c r="P32" s="3">
        <v>6500</v>
      </c>
      <c r="Q32" s="3"/>
      <c r="R32" s="3"/>
      <c r="S32" s="3">
        <v>39917.69</v>
      </c>
      <c r="T32" s="3">
        <v>146056.46</v>
      </c>
      <c r="U32" s="3"/>
      <c r="V32" s="3">
        <f t="shared" si="1"/>
        <v>2723502.0392</v>
      </c>
      <c r="W32" s="3">
        <f t="shared" si="2"/>
        <v>30261.133768888889</v>
      </c>
    </row>
    <row r="33" spans="1:24" ht="16.5" hidden="1" customHeight="1">
      <c r="A33" s="29"/>
      <c r="B33" s="2"/>
      <c r="C33" s="2">
        <v>4.75</v>
      </c>
      <c r="D33" s="2">
        <v>16.190000000000001</v>
      </c>
      <c r="E33" s="2">
        <v>9.75</v>
      </c>
      <c r="F33" s="2">
        <v>9</v>
      </c>
      <c r="G33" s="2">
        <v>201</v>
      </c>
      <c r="H33" s="2">
        <v>2059575.22</v>
      </c>
      <c r="I33" s="2">
        <f t="shared" si="0"/>
        <v>453106.54839999997</v>
      </c>
      <c r="J33" s="3"/>
      <c r="K33" s="3">
        <v>7888.82</v>
      </c>
      <c r="L33" s="3">
        <v>6350</v>
      </c>
      <c r="M33" s="3">
        <v>40000</v>
      </c>
      <c r="N33" s="3">
        <v>500</v>
      </c>
      <c r="O33" s="3">
        <v>13450</v>
      </c>
      <c r="P33" s="3">
        <v>6500</v>
      </c>
      <c r="Q33" s="3"/>
      <c r="R33" s="3">
        <v>5037.08</v>
      </c>
      <c r="S33" s="3">
        <v>6459.26</v>
      </c>
      <c r="T33" s="3">
        <v>179893.03</v>
      </c>
      <c r="U33" s="3"/>
      <c r="V33" s="3">
        <f t="shared" si="1"/>
        <v>2778759.9583999994</v>
      </c>
      <c r="W33" s="3">
        <f t="shared" si="2"/>
        <v>13824.676409950245</v>
      </c>
    </row>
    <row r="34" spans="1:24" ht="16.5" hidden="1" customHeight="1">
      <c r="A34" s="29"/>
      <c r="B34" s="2"/>
      <c r="C34" s="2">
        <v>4.5</v>
      </c>
      <c r="D34" s="2">
        <v>16.11</v>
      </c>
      <c r="E34" s="2">
        <v>13.5</v>
      </c>
      <c r="F34" s="2">
        <v>9</v>
      </c>
      <c r="G34" s="2">
        <v>163</v>
      </c>
      <c r="H34" s="2">
        <v>2086559.34</v>
      </c>
      <c r="I34" s="2">
        <f t="shared" si="0"/>
        <v>459043.05480000004</v>
      </c>
      <c r="J34" s="3"/>
      <c r="K34" s="3">
        <v>7500</v>
      </c>
      <c r="L34" s="3">
        <v>2000</v>
      </c>
      <c r="M34" s="3">
        <v>18000</v>
      </c>
      <c r="N34" s="3">
        <v>500</v>
      </c>
      <c r="O34" s="3">
        <v>10258</v>
      </c>
      <c r="P34" s="3">
        <v>6500</v>
      </c>
      <c r="Q34" s="3"/>
      <c r="R34" s="3"/>
      <c r="S34" s="3">
        <v>27026.79</v>
      </c>
      <c r="T34" s="3"/>
      <c r="U34" s="3"/>
      <c r="V34" s="3">
        <f t="shared" si="1"/>
        <v>2617387.1847999999</v>
      </c>
      <c r="W34" s="3">
        <f t="shared" si="2"/>
        <v>16057.590090797545</v>
      </c>
    </row>
    <row r="35" spans="1:24" ht="16.5" hidden="1" customHeight="1">
      <c r="A35" s="29"/>
      <c r="B35" s="2"/>
      <c r="C35" s="2">
        <v>4</v>
      </c>
      <c r="D35" s="2">
        <v>15.4</v>
      </c>
      <c r="E35" s="2">
        <v>7</v>
      </c>
      <c r="F35" s="2">
        <v>9</v>
      </c>
      <c r="G35" s="2">
        <v>134</v>
      </c>
      <c r="H35" s="2">
        <v>1663773.48</v>
      </c>
      <c r="I35" s="2">
        <f t="shared" si="0"/>
        <v>366030.16560000001</v>
      </c>
      <c r="J35" s="3"/>
      <c r="K35" s="3">
        <v>6500</v>
      </c>
      <c r="L35" s="3">
        <v>41144</v>
      </c>
      <c r="M35" s="3">
        <v>45000</v>
      </c>
      <c r="N35" s="3">
        <v>500</v>
      </c>
      <c r="O35" s="3">
        <v>19752</v>
      </c>
      <c r="P35" s="3">
        <v>13682</v>
      </c>
      <c r="Q35" s="3">
        <v>59107.8</v>
      </c>
      <c r="R35" s="3"/>
      <c r="S35" s="3">
        <v>13064.35</v>
      </c>
      <c r="T35" s="3">
        <v>41540.69</v>
      </c>
      <c r="U35" s="3"/>
      <c r="V35" s="3">
        <f t="shared" si="1"/>
        <v>2270094.4855999998</v>
      </c>
      <c r="W35" s="3">
        <f t="shared" si="2"/>
        <v>16941.003623880595</v>
      </c>
    </row>
    <row r="36" spans="1:24" ht="19.5" hidden="1" customHeight="1">
      <c r="A36" s="29"/>
      <c r="B36" s="2"/>
      <c r="C36" s="2">
        <v>3.5</v>
      </c>
      <c r="D36" s="2">
        <v>15.2</v>
      </c>
      <c r="E36" s="2">
        <v>12</v>
      </c>
      <c r="F36" s="2">
        <v>9</v>
      </c>
      <c r="G36" s="2">
        <v>100</v>
      </c>
      <c r="H36" s="2">
        <v>1912796.98</v>
      </c>
      <c r="I36" s="2">
        <f t="shared" si="0"/>
        <v>420815.33559999999</v>
      </c>
      <c r="J36" s="3"/>
      <c r="K36" s="3">
        <v>27661</v>
      </c>
      <c r="L36" s="3">
        <v>15013</v>
      </c>
      <c r="M36" s="3">
        <v>1000</v>
      </c>
      <c r="N36" s="3">
        <v>500</v>
      </c>
      <c r="O36" s="3">
        <v>13450</v>
      </c>
      <c r="P36" s="3">
        <v>6500</v>
      </c>
      <c r="Q36" s="3"/>
      <c r="R36" s="3"/>
      <c r="S36" s="3">
        <v>22230.639999999999</v>
      </c>
      <c r="T36" s="3"/>
      <c r="U36" s="3"/>
      <c r="V36" s="3">
        <f t="shared" si="1"/>
        <v>2419966.9556</v>
      </c>
      <c r="W36" s="3">
        <f t="shared" si="2"/>
        <v>24199.669556000001</v>
      </c>
    </row>
    <row r="37" spans="1:24" ht="19.5" hidden="1" customHeight="1">
      <c r="A37" s="29"/>
      <c r="B37" s="2"/>
      <c r="C37" s="2"/>
      <c r="D37" s="2">
        <v>3.55</v>
      </c>
      <c r="E37" s="2">
        <v>0.75</v>
      </c>
      <c r="F37" s="2">
        <v>2</v>
      </c>
      <c r="G37" s="2">
        <v>13</v>
      </c>
      <c r="H37" s="2">
        <v>247957.24</v>
      </c>
      <c r="I37" s="2">
        <f t="shared" si="0"/>
        <v>54550.592799999999</v>
      </c>
      <c r="J37" s="3"/>
      <c r="K37" s="3">
        <v>500</v>
      </c>
      <c r="L37" s="3">
        <v>500</v>
      </c>
      <c r="M37" s="3"/>
      <c r="N37" s="3">
        <v>500</v>
      </c>
      <c r="O37" s="3"/>
      <c r="P37" s="3">
        <v>3500</v>
      </c>
      <c r="Q37" s="3"/>
      <c r="R37" s="3"/>
      <c r="S37" s="3">
        <v>24580.71</v>
      </c>
      <c r="T37" s="3"/>
      <c r="U37" s="3"/>
      <c r="V37" s="3">
        <f t="shared" si="1"/>
        <v>332088.5428</v>
      </c>
      <c r="W37" s="3">
        <f t="shared" si="2"/>
        <v>25545.272523076921</v>
      </c>
    </row>
    <row r="38" spans="1:24" ht="19.5" hidden="1" customHeight="1">
      <c r="A38" s="29"/>
      <c r="B38" s="2"/>
      <c r="C38" s="2"/>
      <c r="D38" s="2">
        <v>5.56</v>
      </c>
      <c r="E38" s="2">
        <v>0.75</v>
      </c>
      <c r="F38" s="2">
        <v>4</v>
      </c>
      <c r="G38" s="2">
        <v>43</v>
      </c>
      <c r="H38" s="2">
        <v>461413.16</v>
      </c>
      <c r="I38" s="2">
        <f t="shared" si="0"/>
        <v>101510.8952</v>
      </c>
      <c r="J38" s="3"/>
      <c r="K38" s="3">
        <v>2500</v>
      </c>
      <c r="L38" s="3">
        <v>4816</v>
      </c>
      <c r="M38" s="3">
        <v>3000</v>
      </c>
      <c r="N38" s="3">
        <v>500</v>
      </c>
      <c r="O38" s="3"/>
      <c r="P38" s="3">
        <v>3500</v>
      </c>
      <c r="Q38" s="3"/>
      <c r="R38" s="3"/>
      <c r="S38" s="3">
        <v>2820.29</v>
      </c>
      <c r="T38" s="3">
        <v>53802.89</v>
      </c>
      <c r="U38" s="3"/>
      <c r="V38" s="3">
        <f t="shared" si="1"/>
        <v>633863.2352</v>
      </c>
      <c r="W38" s="3">
        <f t="shared" si="2"/>
        <v>14741.005469767442</v>
      </c>
    </row>
    <row r="39" spans="1:24" ht="19.5" hidden="1" customHeight="1">
      <c r="A39" s="29"/>
      <c r="B39" s="2"/>
      <c r="C39" s="2"/>
      <c r="D39" s="2">
        <v>4</v>
      </c>
      <c r="E39" s="2">
        <v>0.75</v>
      </c>
      <c r="F39" s="2">
        <v>2</v>
      </c>
      <c r="G39" s="2">
        <v>15</v>
      </c>
      <c r="H39" s="2">
        <v>260904.69</v>
      </c>
      <c r="I39" s="2">
        <f t="shared" si="0"/>
        <v>57399.031800000004</v>
      </c>
      <c r="J39" s="3"/>
      <c r="K39" s="3">
        <v>500</v>
      </c>
      <c r="L39" s="3">
        <v>500</v>
      </c>
      <c r="M39" s="3">
        <v>2000</v>
      </c>
      <c r="N39" s="3">
        <v>500</v>
      </c>
      <c r="O39" s="3"/>
      <c r="P39" s="3">
        <v>3500</v>
      </c>
      <c r="Q39" s="3"/>
      <c r="R39" s="3"/>
      <c r="S39" s="3">
        <v>861</v>
      </c>
      <c r="T39" s="3"/>
      <c r="U39" s="3"/>
      <c r="V39" s="3">
        <f t="shared" si="1"/>
        <v>326164.7218</v>
      </c>
      <c r="W39" s="3">
        <f t="shared" si="2"/>
        <v>21744.314786666666</v>
      </c>
    </row>
    <row r="40" spans="1:24" ht="19.5" hidden="1" customHeight="1">
      <c r="A40" s="29"/>
      <c r="B40" s="2"/>
      <c r="C40" s="2"/>
      <c r="D40" s="2">
        <v>3.11</v>
      </c>
      <c r="E40" s="2">
        <v>1.5</v>
      </c>
      <c r="F40" s="2">
        <v>1</v>
      </c>
      <c r="G40" s="2">
        <v>11</v>
      </c>
      <c r="H40" s="2">
        <v>290297.78000000003</v>
      </c>
      <c r="I40" s="2">
        <f t="shared" si="0"/>
        <v>63865.511600000005</v>
      </c>
      <c r="J40" s="3"/>
      <c r="K40" s="3">
        <v>500</v>
      </c>
      <c r="L40" s="3">
        <v>4480</v>
      </c>
      <c r="M40" s="3"/>
      <c r="N40" s="3">
        <v>500</v>
      </c>
      <c r="O40" s="3"/>
      <c r="P40" s="3">
        <v>3500</v>
      </c>
      <c r="Q40" s="3"/>
      <c r="R40" s="3"/>
      <c r="S40" s="3">
        <v>1308.6199999999999</v>
      </c>
      <c r="T40" s="3">
        <v>28877.91</v>
      </c>
      <c r="U40" s="3"/>
      <c r="V40" s="3">
        <f t="shared" si="1"/>
        <v>393329.82160000002</v>
      </c>
      <c r="W40" s="3">
        <f t="shared" si="2"/>
        <v>35757.256509090912</v>
      </c>
    </row>
    <row r="41" spans="1:24" ht="51" hidden="1" customHeight="1">
      <c r="A41" s="30" t="s">
        <v>2</v>
      </c>
      <c r="B41" s="31"/>
      <c r="C41" s="19">
        <f t="shared" ref="C41:V41" si="3">SUM(C7:C40)</f>
        <v>161.5</v>
      </c>
      <c r="D41" s="19">
        <f t="shared" si="3"/>
        <v>604.18000000000006</v>
      </c>
      <c r="E41" s="19">
        <f t="shared" si="3"/>
        <v>348.75</v>
      </c>
      <c r="F41" s="19">
        <f t="shared" si="3"/>
        <v>333</v>
      </c>
      <c r="G41" s="9">
        <f t="shared" si="3"/>
        <v>5558</v>
      </c>
      <c r="H41" s="21">
        <f t="shared" si="3"/>
        <v>73942902.159999996</v>
      </c>
      <c r="I41" s="6">
        <f t="shared" si="3"/>
        <v>16267438.475199999</v>
      </c>
      <c r="J41" s="6">
        <f t="shared" si="3"/>
        <v>0</v>
      </c>
      <c r="K41" s="9">
        <f t="shared" si="3"/>
        <v>842065.78999999992</v>
      </c>
      <c r="L41" s="24">
        <f t="shared" si="3"/>
        <v>216053</v>
      </c>
      <c r="M41" s="15">
        <f t="shared" si="3"/>
        <v>880759</v>
      </c>
      <c r="N41" s="9">
        <f t="shared" si="3"/>
        <v>25877</v>
      </c>
      <c r="O41" s="9">
        <f t="shared" si="3"/>
        <v>965027.81</v>
      </c>
      <c r="P41" s="18">
        <f t="shared" si="3"/>
        <v>492748.92</v>
      </c>
      <c r="Q41" s="9">
        <f t="shared" si="3"/>
        <v>4343494.7299999995</v>
      </c>
      <c r="R41" s="9">
        <f t="shared" si="3"/>
        <v>54367.360000000001</v>
      </c>
      <c r="S41" s="9">
        <f t="shared" si="3"/>
        <v>691539.44000000006</v>
      </c>
      <c r="T41" s="13">
        <f t="shared" si="3"/>
        <v>2261630.96</v>
      </c>
      <c r="U41" s="13">
        <f t="shared" si="3"/>
        <v>21500</v>
      </c>
      <c r="V41" s="18">
        <f t="shared" si="3"/>
        <v>101005404.64519998</v>
      </c>
      <c r="W41" s="18">
        <f>SUM(V41/G41)</f>
        <v>18172.976726376393</v>
      </c>
    </row>
    <row r="42" spans="1:24" ht="15.75" customHeight="1"/>
    <row r="43" spans="1:24" ht="39" hidden="1" customHeight="1"/>
    <row r="44" spans="1:24" ht="25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35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26.2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4" ht="26.25"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</sheetData>
  <mergeCells count="13">
    <mergeCell ref="A45:X45"/>
    <mergeCell ref="H2:W2"/>
    <mergeCell ref="W5:W6"/>
    <mergeCell ref="A7:A40"/>
    <mergeCell ref="A41:B41"/>
    <mergeCell ref="A3:W3"/>
    <mergeCell ref="A5:A6"/>
    <mergeCell ref="B5:B6"/>
    <mergeCell ref="H5:H6"/>
    <mergeCell ref="I5:I6"/>
    <mergeCell ref="J5:J6"/>
    <mergeCell ref="A44:X44"/>
    <mergeCell ref="M5:M6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ОСВЫТА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2017-11-20T14:47:48Z</cp:lastPrinted>
  <dcterms:created xsi:type="dcterms:W3CDTF">2015-05-22T09:36:02Z</dcterms:created>
  <dcterms:modified xsi:type="dcterms:W3CDTF">2018-03-21T03:15:53Z</dcterms:modified>
</cp:coreProperties>
</file>