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000001_{6B635D3C-F27C-F140-B55C-942801BB4081}" xr6:coauthVersionLast="32" xr6:coauthVersionMax="32" xr10:uidLastSave="{00000000-0000-0000-0000-000000000000}"/>
  <bookViews>
    <workbookView xWindow="0" yWindow="30" windowWidth="20055" windowHeight="7935" firstSheet="2" activeTab="2" xr2:uid="{00000000-000D-0000-FFFF-FFFF00000000}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  <sheet name="Гривятківська ЗОШ  " sheetId="4" state="hidden" r:id="rId5"/>
  </sheets>
  <calcPr calcId="179016"/>
</workbook>
</file>

<file path=xl/calcChain.xml><?xml version="1.0" encoding="utf-8"?>
<calcChain xmlns="http://schemas.openxmlformats.org/spreadsheetml/2006/main">
  <c r="T3" i="1" l="1"/>
  <c r="T3" i="2"/>
  <c r="T3" i="3"/>
  <c r="T3" i="4"/>
  <c r="T3" i="5"/>
  <c r="T5" i="1"/>
  <c r="T5" i="2"/>
  <c r="T5" i="3"/>
  <c r="T5" i="4"/>
  <c r="T5" i="5"/>
  <c r="D7" i="1"/>
  <c r="E7" i="1"/>
  <c r="F7" i="1"/>
  <c r="G7" i="1"/>
  <c r="H7" i="1"/>
  <c r="I7" i="1"/>
  <c r="J7" i="1"/>
  <c r="K7" i="1"/>
  <c r="L7" i="1"/>
  <c r="M7" i="1"/>
  <c r="N7" i="1"/>
  <c r="O7" i="1"/>
  <c r="T7" i="1"/>
  <c r="D7" i="2"/>
  <c r="E7" i="2"/>
  <c r="F7" i="2"/>
  <c r="G7" i="2"/>
  <c r="H7" i="2"/>
  <c r="I7" i="2"/>
  <c r="J7" i="2"/>
  <c r="K7" i="2"/>
  <c r="L7" i="2"/>
  <c r="M7" i="2"/>
  <c r="N7" i="2"/>
  <c r="O7" i="2"/>
  <c r="T7" i="2"/>
  <c r="D7" i="3"/>
  <c r="E7" i="3"/>
  <c r="F7" i="3"/>
  <c r="G7" i="3"/>
  <c r="H7" i="3"/>
  <c r="I7" i="3"/>
  <c r="J7" i="3"/>
  <c r="K7" i="3"/>
  <c r="L7" i="3"/>
  <c r="M7" i="3"/>
  <c r="N7" i="3"/>
  <c r="O7" i="3"/>
  <c r="T7" i="3"/>
  <c r="D7" i="4"/>
  <c r="E7" i="4"/>
  <c r="F7" i="4"/>
  <c r="G7" i="4"/>
  <c r="H7" i="4"/>
  <c r="I7" i="4"/>
  <c r="J7" i="4"/>
  <c r="K7" i="4"/>
  <c r="L7" i="4"/>
  <c r="M7" i="4"/>
  <c r="N7" i="4"/>
  <c r="O7" i="4"/>
  <c r="T7" i="4"/>
  <c r="T7" i="5"/>
  <c r="D15" i="1"/>
  <c r="E15" i="1"/>
  <c r="F15" i="1"/>
  <c r="G15" i="1"/>
  <c r="H15" i="1"/>
  <c r="I15" i="1"/>
  <c r="J15" i="1"/>
  <c r="K15" i="1"/>
  <c r="L15" i="1"/>
  <c r="M15" i="1"/>
  <c r="N15" i="1"/>
  <c r="O15" i="1"/>
  <c r="T15" i="1"/>
  <c r="D15" i="2"/>
  <c r="E15" i="2"/>
  <c r="F15" i="2"/>
  <c r="G15" i="2"/>
  <c r="H15" i="2"/>
  <c r="I15" i="2"/>
  <c r="J15" i="2"/>
  <c r="K15" i="2"/>
  <c r="L15" i="2"/>
  <c r="M15" i="2"/>
  <c r="N15" i="2"/>
  <c r="O15" i="2"/>
  <c r="T15" i="2"/>
  <c r="D15" i="3"/>
  <c r="E15" i="3"/>
  <c r="F15" i="3"/>
  <c r="G15" i="3"/>
  <c r="H15" i="3"/>
  <c r="I15" i="3"/>
  <c r="J15" i="3"/>
  <c r="K15" i="3"/>
  <c r="L15" i="3"/>
  <c r="M15" i="3"/>
  <c r="N15" i="3"/>
  <c r="O15" i="3"/>
  <c r="T15" i="3"/>
  <c r="D15" i="4"/>
  <c r="E15" i="4"/>
  <c r="F15" i="4"/>
  <c r="G15" i="4"/>
  <c r="H15" i="4"/>
  <c r="I15" i="4"/>
  <c r="J15" i="4"/>
  <c r="K15" i="4"/>
  <c r="L15" i="4"/>
  <c r="M15" i="4"/>
  <c r="N15" i="4"/>
  <c r="O15" i="4"/>
  <c r="T15" i="4"/>
  <c r="T15" i="5"/>
  <c r="D20" i="1"/>
  <c r="E20" i="1"/>
  <c r="F20" i="1"/>
  <c r="G20" i="1"/>
  <c r="H20" i="1"/>
  <c r="I20" i="1"/>
  <c r="J20" i="1"/>
  <c r="K20" i="1"/>
  <c r="L20" i="1"/>
  <c r="M20" i="1"/>
  <c r="N20" i="1"/>
  <c r="O20" i="1"/>
  <c r="T20" i="1"/>
  <c r="D20" i="2"/>
  <c r="E20" i="2"/>
  <c r="F20" i="2"/>
  <c r="G20" i="2"/>
  <c r="H20" i="2"/>
  <c r="I20" i="2"/>
  <c r="J20" i="2"/>
  <c r="K20" i="2"/>
  <c r="L20" i="2"/>
  <c r="M20" i="2"/>
  <c r="N20" i="2"/>
  <c r="O20" i="2"/>
  <c r="T20" i="2"/>
  <c r="D20" i="3"/>
  <c r="E20" i="3"/>
  <c r="F20" i="3"/>
  <c r="G20" i="3"/>
  <c r="H20" i="3"/>
  <c r="I20" i="3"/>
  <c r="J20" i="3"/>
  <c r="K20" i="3"/>
  <c r="L20" i="3"/>
  <c r="M20" i="3"/>
  <c r="N20" i="3"/>
  <c r="O20" i="3"/>
  <c r="T20" i="3"/>
  <c r="D20" i="4"/>
  <c r="E20" i="4"/>
  <c r="F20" i="4"/>
  <c r="G20" i="4"/>
  <c r="H20" i="4"/>
  <c r="I20" i="4"/>
  <c r="J20" i="4"/>
  <c r="K20" i="4"/>
  <c r="L20" i="4"/>
  <c r="M20" i="4"/>
  <c r="N20" i="4"/>
  <c r="O20" i="4"/>
  <c r="T20" i="4"/>
  <c r="T20" i="5"/>
  <c r="T33" i="1"/>
  <c r="T32" i="2"/>
  <c r="T29" i="3"/>
  <c r="T29" i="4"/>
  <c r="T33" i="5"/>
  <c r="T34" i="1"/>
  <c r="T33" i="2"/>
  <c r="T30" i="3"/>
  <c r="T30" i="4"/>
  <c r="T34" i="5"/>
  <c r="D35" i="1"/>
  <c r="E35" i="1"/>
  <c r="F35" i="1"/>
  <c r="G35" i="1"/>
  <c r="H35" i="1"/>
  <c r="I35" i="1"/>
  <c r="J35" i="1"/>
  <c r="K35" i="1"/>
  <c r="L35" i="1"/>
  <c r="M35" i="1"/>
  <c r="N35" i="1"/>
  <c r="O35" i="1"/>
  <c r="T35" i="1"/>
  <c r="D34" i="2"/>
  <c r="E34" i="2"/>
  <c r="F34" i="2"/>
  <c r="G34" i="2"/>
  <c r="H34" i="2"/>
  <c r="I34" i="2"/>
  <c r="J34" i="2"/>
  <c r="K34" i="2"/>
  <c r="L34" i="2"/>
  <c r="M34" i="2"/>
  <c r="N34" i="2"/>
  <c r="O34" i="2"/>
  <c r="T34" i="2"/>
  <c r="D31" i="3"/>
  <c r="E31" i="3"/>
  <c r="F31" i="3"/>
  <c r="G31" i="3"/>
  <c r="H31" i="3"/>
  <c r="I31" i="3"/>
  <c r="J31" i="3"/>
  <c r="K31" i="3"/>
  <c r="L31" i="3"/>
  <c r="M31" i="3"/>
  <c r="N31" i="3"/>
  <c r="O31" i="3"/>
  <c r="T31" i="3"/>
  <c r="D31" i="4"/>
  <c r="E31" i="4"/>
  <c r="F31" i="4"/>
  <c r="G31" i="4"/>
  <c r="H31" i="4"/>
  <c r="I31" i="4"/>
  <c r="J31" i="4"/>
  <c r="K31" i="4"/>
  <c r="L31" i="4"/>
  <c r="M31" i="4"/>
  <c r="N31" i="4"/>
  <c r="O31" i="4"/>
  <c r="T31" i="4"/>
  <c r="T35" i="5"/>
  <c r="D38" i="1"/>
  <c r="E38" i="1"/>
  <c r="F38" i="1"/>
  <c r="G38" i="1"/>
  <c r="H38" i="1"/>
  <c r="I38" i="1"/>
  <c r="J38" i="1"/>
  <c r="K38" i="1"/>
  <c r="L38" i="1"/>
  <c r="M38" i="1"/>
  <c r="N38" i="1"/>
  <c r="O38" i="1"/>
  <c r="T38" i="1"/>
  <c r="D37" i="2"/>
  <c r="E37" i="2"/>
  <c r="F37" i="2"/>
  <c r="G37" i="2"/>
  <c r="H37" i="2"/>
  <c r="I37" i="2"/>
  <c r="J37" i="2"/>
  <c r="K37" i="2"/>
  <c r="L37" i="2"/>
  <c r="M37" i="2"/>
  <c r="N37" i="2"/>
  <c r="O37" i="2"/>
  <c r="T37" i="2"/>
  <c r="D34" i="3"/>
  <c r="E34" i="3"/>
  <c r="F34" i="3"/>
  <c r="G34" i="3"/>
  <c r="H34" i="3"/>
  <c r="I34" i="3"/>
  <c r="J34" i="3"/>
  <c r="K34" i="3"/>
  <c r="L34" i="3"/>
  <c r="M34" i="3"/>
  <c r="N34" i="3"/>
  <c r="O34" i="3"/>
  <c r="T34" i="3"/>
  <c r="D34" i="4"/>
  <c r="E34" i="4"/>
  <c r="F34" i="4"/>
  <c r="G34" i="4"/>
  <c r="H34" i="4"/>
  <c r="I34" i="4"/>
  <c r="J34" i="4"/>
  <c r="K34" i="4"/>
  <c r="L34" i="4"/>
  <c r="M34" i="4"/>
  <c r="N34" i="4"/>
  <c r="O34" i="4"/>
  <c r="T34" i="4"/>
  <c r="T38" i="5"/>
  <c r="T40" i="3"/>
  <c r="T44" i="5"/>
  <c r="T51" i="5"/>
  <c r="I3" i="5"/>
  <c r="I5" i="5"/>
  <c r="I7" i="5"/>
  <c r="I15" i="5"/>
  <c r="I20" i="5"/>
  <c r="I33" i="5"/>
  <c r="I34" i="5"/>
  <c r="I35" i="5"/>
  <c r="I38" i="5"/>
  <c r="I44" i="5"/>
  <c r="I51" i="5"/>
  <c r="Q9" i="1"/>
  <c r="Q9" i="2"/>
  <c r="Q9" i="3"/>
  <c r="Q17" i="4"/>
  <c r="Q18" i="5"/>
  <c r="Q17" i="1"/>
  <c r="Q17" i="2"/>
  <c r="Q17" i="3"/>
  <c r="R17" i="4"/>
  <c r="Q17" i="5"/>
  <c r="T35" i="3"/>
  <c r="T36" i="3"/>
  <c r="T37" i="3"/>
  <c r="T38" i="3"/>
  <c r="T39" i="3"/>
  <c r="T41" i="3"/>
  <c r="T42" i="3"/>
  <c r="I43" i="3"/>
  <c r="R31" i="4"/>
  <c r="O43" i="4"/>
  <c r="H35" i="5"/>
  <c r="R31" i="3"/>
  <c r="S31" i="3"/>
  <c r="S34" i="2"/>
  <c r="P34" i="2"/>
  <c r="F35" i="5"/>
  <c r="R35" i="1"/>
  <c r="O35" i="5"/>
  <c r="R15" i="3"/>
  <c r="S15" i="3"/>
  <c r="P4" i="5"/>
  <c r="P6" i="5"/>
  <c r="Q16" i="2"/>
  <c r="Q18" i="2"/>
  <c r="Q15" i="2"/>
  <c r="E15" i="5"/>
  <c r="I43" i="4"/>
  <c r="O12" i="5"/>
  <c r="S42" i="4"/>
  <c r="R42" i="4"/>
  <c r="Q42" i="4"/>
  <c r="P42" i="4"/>
  <c r="S41" i="4"/>
  <c r="R41" i="4"/>
  <c r="Q41" i="4"/>
  <c r="P41" i="4"/>
  <c r="S40" i="4"/>
  <c r="R40" i="4"/>
  <c r="Q40" i="4"/>
  <c r="P40" i="4"/>
  <c r="S39" i="4"/>
  <c r="R39" i="4"/>
  <c r="Q39" i="4"/>
  <c r="P39" i="4"/>
  <c r="S38" i="4"/>
  <c r="R38" i="4"/>
  <c r="Q38" i="4"/>
  <c r="P38" i="4"/>
  <c r="S37" i="4"/>
  <c r="R37" i="4"/>
  <c r="Q37" i="4"/>
  <c r="P37" i="4"/>
  <c r="S36" i="4"/>
  <c r="R36" i="4"/>
  <c r="Q36" i="4"/>
  <c r="P36" i="4"/>
  <c r="S35" i="4"/>
  <c r="R35" i="4"/>
  <c r="Q35" i="4"/>
  <c r="P35" i="4"/>
  <c r="S33" i="4"/>
  <c r="R33" i="4"/>
  <c r="Q33" i="4"/>
  <c r="P33" i="4"/>
  <c r="S32" i="4"/>
  <c r="R32" i="4"/>
  <c r="Q32" i="4"/>
  <c r="P32" i="4"/>
  <c r="S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S21" i="4"/>
  <c r="R21" i="4"/>
  <c r="Q21" i="4"/>
  <c r="P21" i="4"/>
  <c r="S19" i="4"/>
  <c r="R19" i="4"/>
  <c r="Q19" i="4"/>
  <c r="P19" i="4"/>
  <c r="S18" i="4"/>
  <c r="R18" i="4"/>
  <c r="R15" i="4"/>
  <c r="Q18" i="4"/>
  <c r="Q15" i="4"/>
  <c r="P18" i="4"/>
  <c r="S17" i="4"/>
  <c r="P17" i="4"/>
  <c r="S16" i="4"/>
  <c r="R16" i="4"/>
  <c r="Q16" i="4"/>
  <c r="P16" i="4"/>
  <c r="S14" i="4"/>
  <c r="R14" i="4"/>
  <c r="Q14" i="4"/>
  <c r="P14" i="4"/>
  <c r="S13" i="4"/>
  <c r="R13" i="4"/>
  <c r="Q13" i="4"/>
  <c r="P13" i="4"/>
  <c r="S12" i="4"/>
  <c r="R12" i="4"/>
  <c r="Q12" i="4"/>
  <c r="P12" i="4"/>
  <c r="S11" i="4"/>
  <c r="R11" i="4"/>
  <c r="Q11" i="4"/>
  <c r="P11" i="4"/>
  <c r="S10" i="4"/>
  <c r="R10" i="4"/>
  <c r="Q10" i="4"/>
  <c r="P10" i="4"/>
  <c r="S9" i="4"/>
  <c r="R9" i="4"/>
  <c r="Q9" i="4"/>
  <c r="P9" i="4"/>
  <c r="S8" i="4"/>
  <c r="R8" i="4"/>
  <c r="Q8" i="4"/>
  <c r="P8" i="4"/>
  <c r="S6" i="4"/>
  <c r="R6" i="4"/>
  <c r="Q6" i="4"/>
  <c r="P6" i="4"/>
  <c r="S5" i="4"/>
  <c r="R5" i="4"/>
  <c r="Q5" i="4"/>
  <c r="P5" i="4"/>
  <c r="S4" i="4"/>
  <c r="R4" i="4"/>
  <c r="Q4" i="4"/>
  <c r="P4" i="4"/>
  <c r="S3" i="4"/>
  <c r="R3" i="4"/>
  <c r="Q3" i="4"/>
  <c r="P3" i="4"/>
  <c r="S42" i="3"/>
  <c r="R42" i="3"/>
  <c r="Q42" i="3"/>
  <c r="P42" i="3"/>
  <c r="S41" i="3"/>
  <c r="R41" i="3"/>
  <c r="Q41" i="3"/>
  <c r="P41" i="3"/>
  <c r="S40" i="3"/>
  <c r="R40" i="3"/>
  <c r="Q40" i="3"/>
  <c r="P40" i="3"/>
  <c r="S39" i="3"/>
  <c r="R39" i="3"/>
  <c r="Q39" i="3"/>
  <c r="P39" i="3"/>
  <c r="S38" i="3"/>
  <c r="R38" i="3"/>
  <c r="Q38" i="3"/>
  <c r="P38" i="3"/>
  <c r="S37" i="3"/>
  <c r="R37" i="3"/>
  <c r="Q37" i="3"/>
  <c r="P37" i="3"/>
  <c r="S36" i="3"/>
  <c r="R36" i="3"/>
  <c r="Q36" i="3"/>
  <c r="P36" i="3"/>
  <c r="S35" i="3"/>
  <c r="R35" i="3"/>
  <c r="Q35" i="3"/>
  <c r="P35" i="3"/>
  <c r="S33" i="3"/>
  <c r="R33" i="3"/>
  <c r="Q33" i="3"/>
  <c r="P33" i="3"/>
  <c r="S32" i="3"/>
  <c r="R32" i="3"/>
  <c r="Q32" i="3"/>
  <c r="P32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19" i="3"/>
  <c r="R19" i="3"/>
  <c r="Q19" i="3"/>
  <c r="P19" i="3"/>
  <c r="S18" i="3"/>
  <c r="R18" i="3"/>
  <c r="Q18" i="3"/>
  <c r="P18" i="3"/>
  <c r="S17" i="3"/>
  <c r="R17" i="3"/>
  <c r="P17" i="3"/>
  <c r="S16" i="3"/>
  <c r="R16" i="3"/>
  <c r="Q16" i="3"/>
  <c r="P16" i="3"/>
  <c r="Q15" i="3"/>
  <c r="S14" i="3"/>
  <c r="R14" i="3"/>
  <c r="Q14" i="3"/>
  <c r="P14" i="3"/>
  <c r="S13" i="3"/>
  <c r="R13" i="3"/>
  <c r="Q13" i="3"/>
  <c r="P13" i="3"/>
  <c r="S12" i="3"/>
  <c r="R12" i="3"/>
  <c r="Q12" i="3"/>
  <c r="P12" i="3"/>
  <c r="S11" i="3"/>
  <c r="R11" i="3"/>
  <c r="Q11" i="3"/>
  <c r="P11" i="3"/>
  <c r="S10" i="3"/>
  <c r="R10" i="3"/>
  <c r="Q10" i="3"/>
  <c r="P10" i="3"/>
  <c r="S9" i="3"/>
  <c r="R9" i="3"/>
  <c r="P9" i="3"/>
  <c r="S8" i="3"/>
  <c r="R8" i="3"/>
  <c r="Q8" i="3"/>
  <c r="P8" i="3"/>
  <c r="S6" i="3"/>
  <c r="R6" i="3"/>
  <c r="Q6" i="3"/>
  <c r="P6" i="3"/>
  <c r="S5" i="3"/>
  <c r="R5" i="3"/>
  <c r="Q5" i="3"/>
  <c r="P5" i="3"/>
  <c r="S4" i="3"/>
  <c r="R4" i="3"/>
  <c r="Q4" i="3"/>
  <c r="P4" i="3"/>
  <c r="S3" i="3"/>
  <c r="R3" i="3"/>
  <c r="Q3" i="3"/>
  <c r="P3" i="3"/>
  <c r="S45" i="2"/>
  <c r="R45" i="2"/>
  <c r="Q45" i="2"/>
  <c r="P45" i="2"/>
  <c r="S44" i="2"/>
  <c r="R44" i="2"/>
  <c r="Q44" i="2"/>
  <c r="P44" i="2"/>
  <c r="S43" i="2"/>
  <c r="R43" i="2"/>
  <c r="Q43" i="2"/>
  <c r="P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S38" i="2"/>
  <c r="R38" i="2"/>
  <c r="Q38" i="2"/>
  <c r="P38" i="2"/>
  <c r="S36" i="2"/>
  <c r="R36" i="2"/>
  <c r="Q36" i="2"/>
  <c r="P36" i="2"/>
  <c r="S35" i="2"/>
  <c r="R35" i="2"/>
  <c r="Q35" i="2"/>
  <c r="P35" i="2"/>
  <c r="R34" i="2"/>
  <c r="S33" i="2"/>
  <c r="R33" i="2"/>
  <c r="Q33" i="2"/>
  <c r="P33" i="2"/>
  <c r="S32" i="2"/>
  <c r="R32" i="2"/>
  <c r="Q32" i="2"/>
  <c r="P32" i="2"/>
  <c r="S28" i="2"/>
  <c r="R28" i="2"/>
  <c r="Q28" i="2"/>
  <c r="P28" i="2"/>
  <c r="S27" i="2"/>
  <c r="R27" i="2"/>
  <c r="Q27" i="2"/>
  <c r="P27" i="2"/>
  <c r="S26" i="2"/>
  <c r="R26" i="2"/>
  <c r="Q26" i="2"/>
  <c r="Q26" i="1"/>
  <c r="Q39" i="5"/>
  <c r="P26" i="2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19" i="2"/>
  <c r="R19" i="2"/>
  <c r="Q19" i="2"/>
  <c r="P19" i="2"/>
  <c r="S18" i="2"/>
  <c r="R18" i="2"/>
  <c r="P18" i="2"/>
  <c r="S17" i="2"/>
  <c r="R17" i="2"/>
  <c r="P17" i="2"/>
  <c r="S16" i="2"/>
  <c r="S15" i="2"/>
  <c r="R16" i="2"/>
  <c r="R15" i="2"/>
  <c r="P16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S11" i="2"/>
  <c r="R11" i="2"/>
  <c r="Q11" i="2"/>
  <c r="P11" i="2"/>
  <c r="S10" i="2"/>
  <c r="R10" i="2"/>
  <c r="Q10" i="2"/>
  <c r="P10" i="2"/>
  <c r="S9" i="2"/>
  <c r="R9" i="2"/>
  <c r="P9" i="2"/>
  <c r="S8" i="2"/>
  <c r="R8" i="2"/>
  <c r="Q8" i="2"/>
  <c r="P8" i="2"/>
  <c r="S6" i="2"/>
  <c r="R6" i="2"/>
  <c r="Q6" i="2"/>
  <c r="P6" i="2"/>
  <c r="S5" i="2"/>
  <c r="R5" i="2"/>
  <c r="Q5" i="2"/>
  <c r="P5" i="2"/>
  <c r="S4" i="2"/>
  <c r="R4" i="2"/>
  <c r="Q4" i="2"/>
  <c r="P4" i="2"/>
  <c r="S3" i="2"/>
  <c r="R3" i="2"/>
  <c r="Q3" i="2"/>
  <c r="P3" i="2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7" i="1"/>
  <c r="R37" i="1"/>
  <c r="R46" i="5"/>
  <c r="Q37" i="1"/>
  <c r="P37" i="1"/>
  <c r="S36" i="1"/>
  <c r="R36" i="1"/>
  <c r="Q36" i="1"/>
  <c r="Q45" i="5"/>
  <c r="P36" i="1"/>
  <c r="P35" i="1"/>
  <c r="S35" i="1"/>
  <c r="S34" i="1"/>
  <c r="R34" i="1"/>
  <c r="Q34" i="1"/>
  <c r="P34" i="1"/>
  <c r="S33" i="1"/>
  <c r="R33" i="1"/>
  <c r="R42" i="5"/>
  <c r="Q33" i="1"/>
  <c r="P33" i="1"/>
  <c r="S28" i="1"/>
  <c r="R28" i="1"/>
  <c r="Q28" i="1"/>
  <c r="Q41" i="5"/>
  <c r="P28" i="1"/>
  <c r="S27" i="1"/>
  <c r="R27" i="1"/>
  <c r="R40" i="5"/>
  <c r="Q27" i="1"/>
  <c r="P27" i="1"/>
  <c r="S26" i="1"/>
  <c r="R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19" i="1"/>
  <c r="R19" i="1"/>
  <c r="Q19" i="1"/>
  <c r="P19" i="1"/>
  <c r="S18" i="1"/>
  <c r="R18" i="1"/>
  <c r="Q18" i="1"/>
  <c r="P18" i="1"/>
  <c r="S17" i="1"/>
  <c r="R17" i="1"/>
  <c r="P17" i="1"/>
  <c r="S16" i="1"/>
  <c r="R16" i="1"/>
  <c r="Q16" i="1"/>
  <c r="P16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P9" i="1"/>
  <c r="S8" i="1"/>
  <c r="R8" i="1"/>
  <c r="Q8" i="1"/>
  <c r="P8" i="1"/>
  <c r="S6" i="1"/>
  <c r="R6" i="1"/>
  <c r="Q6" i="1"/>
  <c r="P6" i="1"/>
  <c r="S5" i="1"/>
  <c r="R5" i="1"/>
  <c r="Q5" i="1"/>
  <c r="P5" i="1"/>
  <c r="S4" i="1"/>
  <c r="R4" i="1"/>
  <c r="Q4" i="1"/>
  <c r="P4" i="1"/>
  <c r="S3" i="1"/>
  <c r="R3" i="1"/>
  <c r="Q3" i="1"/>
  <c r="P3" i="1"/>
  <c r="Q4" i="5"/>
  <c r="R4" i="5"/>
  <c r="S4" i="5"/>
  <c r="Q6" i="5"/>
  <c r="R6" i="5"/>
  <c r="S6" i="5"/>
  <c r="P34" i="4"/>
  <c r="F43" i="4"/>
  <c r="P34" i="3"/>
  <c r="F43" i="3"/>
  <c r="E43" i="3"/>
  <c r="P7" i="3"/>
  <c r="P37" i="2"/>
  <c r="F46" i="2"/>
  <c r="P7" i="2"/>
  <c r="S34" i="4"/>
  <c r="T33" i="4"/>
  <c r="T32" i="4"/>
  <c r="T28" i="4"/>
  <c r="T27" i="4"/>
  <c r="T26" i="4"/>
  <c r="T25" i="4"/>
  <c r="T24" i="4"/>
  <c r="T23" i="4"/>
  <c r="T22" i="4"/>
  <c r="T21" i="4"/>
  <c r="S20" i="4"/>
  <c r="T19" i="4"/>
  <c r="T18" i="4"/>
  <c r="T17" i="4"/>
  <c r="T16" i="4"/>
  <c r="T14" i="4"/>
  <c r="T13" i="4"/>
  <c r="T12" i="4"/>
  <c r="T11" i="4"/>
  <c r="T10" i="4"/>
  <c r="T9" i="4"/>
  <c r="T8" i="4"/>
  <c r="N43" i="4"/>
  <c r="M43" i="4"/>
  <c r="L43" i="4"/>
  <c r="J43" i="4"/>
  <c r="T6" i="4"/>
  <c r="T4" i="4"/>
  <c r="S34" i="3"/>
  <c r="R34" i="3"/>
  <c r="T33" i="3"/>
  <c r="T32" i="3"/>
  <c r="T28" i="3"/>
  <c r="T27" i="3"/>
  <c r="T26" i="3"/>
  <c r="T25" i="3"/>
  <c r="T24" i="3"/>
  <c r="T23" i="3"/>
  <c r="T22" i="3"/>
  <c r="T21" i="3"/>
  <c r="S20" i="3"/>
  <c r="R20" i="3"/>
  <c r="T19" i="3"/>
  <c r="T18" i="3"/>
  <c r="T17" i="3"/>
  <c r="T16" i="3"/>
  <c r="T14" i="3"/>
  <c r="T13" i="3"/>
  <c r="T12" i="3"/>
  <c r="T11" i="3"/>
  <c r="T10" i="3"/>
  <c r="T9" i="3"/>
  <c r="T8" i="3"/>
  <c r="O43" i="3"/>
  <c r="N43" i="3"/>
  <c r="L43" i="3"/>
  <c r="K43" i="3"/>
  <c r="R7" i="3"/>
  <c r="H43" i="3"/>
  <c r="T6" i="3"/>
  <c r="T4" i="3"/>
  <c r="S37" i="2"/>
  <c r="R37" i="2"/>
  <c r="T36" i="2"/>
  <c r="T35" i="2"/>
  <c r="T28" i="2"/>
  <c r="T27" i="2"/>
  <c r="T26" i="2"/>
  <c r="T25" i="2"/>
  <c r="T24" i="2"/>
  <c r="T23" i="2"/>
  <c r="T22" i="2"/>
  <c r="T21" i="2"/>
  <c r="S20" i="2"/>
  <c r="R20" i="2"/>
  <c r="I46" i="2"/>
  <c r="T19" i="2"/>
  <c r="T18" i="2"/>
  <c r="T17" i="2"/>
  <c r="T16" i="2"/>
  <c r="T14" i="2"/>
  <c r="T13" i="2"/>
  <c r="T12" i="2"/>
  <c r="T11" i="2"/>
  <c r="T10" i="2"/>
  <c r="T9" i="2"/>
  <c r="T8" i="2"/>
  <c r="O46" i="2"/>
  <c r="N46" i="2"/>
  <c r="S7" i="2"/>
  <c r="L46" i="2"/>
  <c r="K46" i="2"/>
  <c r="J46" i="2"/>
  <c r="R46" i="2"/>
  <c r="H46" i="2"/>
  <c r="T6" i="2"/>
  <c r="T4" i="2"/>
  <c r="D5" i="5"/>
  <c r="E5" i="5"/>
  <c r="F5" i="5"/>
  <c r="G5" i="5"/>
  <c r="H5" i="5"/>
  <c r="J5" i="5"/>
  <c r="K5" i="5"/>
  <c r="L5" i="5"/>
  <c r="M5" i="5"/>
  <c r="N5" i="5"/>
  <c r="O5" i="5"/>
  <c r="D8" i="5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M14" i="5"/>
  <c r="N14" i="5"/>
  <c r="O14" i="5"/>
  <c r="K15" i="5"/>
  <c r="O15" i="5"/>
  <c r="D16" i="5"/>
  <c r="E16" i="5"/>
  <c r="F16" i="5"/>
  <c r="G16" i="5"/>
  <c r="H16" i="5"/>
  <c r="I16" i="5"/>
  <c r="J16" i="5"/>
  <c r="K16" i="5"/>
  <c r="L16" i="5"/>
  <c r="M16" i="5"/>
  <c r="N16" i="5"/>
  <c r="O16" i="5"/>
  <c r="D17" i="5"/>
  <c r="E17" i="5"/>
  <c r="F17" i="5"/>
  <c r="G17" i="5"/>
  <c r="H17" i="5"/>
  <c r="I17" i="5"/>
  <c r="J17" i="5"/>
  <c r="K17" i="5"/>
  <c r="L17" i="5"/>
  <c r="M17" i="5"/>
  <c r="N17" i="5"/>
  <c r="O17" i="5"/>
  <c r="D18" i="5"/>
  <c r="E18" i="5"/>
  <c r="F18" i="5"/>
  <c r="G18" i="5"/>
  <c r="H18" i="5"/>
  <c r="I18" i="5"/>
  <c r="J18" i="5"/>
  <c r="K18" i="5"/>
  <c r="L18" i="5"/>
  <c r="M18" i="5"/>
  <c r="N18" i="5"/>
  <c r="O18" i="5"/>
  <c r="D19" i="5"/>
  <c r="E19" i="5"/>
  <c r="F19" i="5"/>
  <c r="G19" i="5"/>
  <c r="H19" i="5"/>
  <c r="I19" i="5"/>
  <c r="J19" i="5"/>
  <c r="K19" i="5"/>
  <c r="L19" i="5"/>
  <c r="M19" i="5"/>
  <c r="N19" i="5"/>
  <c r="O19" i="5"/>
  <c r="M20" i="5"/>
  <c r="D21" i="5"/>
  <c r="E21" i="5"/>
  <c r="F21" i="5"/>
  <c r="G21" i="5"/>
  <c r="H21" i="5"/>
  <c r="I21" i="5"/>
  <c r="J21" i="5"/>
  <c r="K21" i="5"/>
  <c r="L21" i="5"/>
  <c r="M21" i="5"/>
  <c r="N21" i="5"/>
  <c r="O21" i="5"/>
  <c r="D22" i="5"/>
  <c r="E22" i="5"/>
  <c r="F22" i="5"/>
  <c r="G22" i="5"/>
  <c r="H22" i="5"/>
  <c r="I22" i="5"/>
  <c r="J22" i="5"/>
  <c r="K22" i="5"/>
  <c r="L22" i="5"/>
  <c r="M22" i="5"/>
  <c r="N22" i="5"/>
  <c r="O22" i="5"/>
  <c r="D23" i="5"/>
  <c r="E23" i="5"/>
  <c r="F23" i="5"/>
  <c r="G23" i="5"/>
  <c r="H23" i="5"/>
  <c r="I23" i="5"/>
  <c r="J23" i="5"/>
  <c r="K23" i="5"/>
  <c r="L23" i="5"/>
  <c r="M23" i="5"/>
  <c r="N23" i="5"/>
  <c r="O23" i="5"/>
  <c r="D24" i="5"/>
  <c r="E24" i="5"/>
  <c r="F24" i="5"/>
  <c r="G24" i="5"/>
  <c r="H24" i="5"/>
  <c r="I24" i="5"/>
  <c r="J24" i="5"/>
  <c r="K24" i="5"/>
  <c r="L24" i="5"/>
  <c r="M24" i="5"/>
  <c r="N24" i="5"/>
  <c r="O24" i="5"/>
  <c r="D25" i="5"/>
  <c r="E25" i="5"/>
  <c r="F25" i="5"/>
  <c r="G25" i="5"/>
  <c r="H25" i="5"/>
  <c r="I25" i="5"/>
  <c r="J25" i="5"/>
  <c r="K25" i="5"/>
  <c r="L25" i="5"/>
  <c r="M25" i="5"/>
  <c r="N25" i="5"/>
  <c r="O25" i="5"/>
  <c r="D26" i="5"/>
  <c r="E26" i="5"/>
  <c r="F26" i="5"/>
  <c r="G26" i="5"/>
  <c r="H26" i="5"/>
  <c r="I26" i="5"/>
  <c r="J26" i="5"/>
  <c r="K26" i="5"/>
  <c r="L26" i="5"/>
  <c r="M26" i="5"/>
  <c r="N26" i="5"/>
  <c r="O26" i="5"/>
  <c r="D27" i="5"/>
  <c r="E27" i="5"/>
  <c r="F27" i="5"/>
  <c r="G27" i="5"/>
  <c r="H27" i="5"/>
  <c r="I27" i="5"/>
  <c r="J27" i="5"/>
  <c r="K27" i="5"/>
  <c r="L27" i="5"/>
  <c r="M27" i="5"/>
  <c r="N27" i="5"/>
  <c r="O27" i="5"/>
  <c r="D28" i="5"/>
  <c r="E28" i="5"/>
  <c r="F28" i="5"/>
  <c r="G28" i="5"/>
  <c r="H28" i="5"/>
  <c r="I28" i="5"/>
  <c r="J28" i="5"/>
  <c r="K28" i="5"/>
  <c r="L28" i="5"/>
  <c r="M28" i="5"/>
  <c r="N28" i="5"/>
  <c r="O28" i="5"/>
  <c r="D33" i="5"/>
  <c r="E33" i="5"/>
  <c r="F33" i="5"/>
  <c r="G33" i="5"/>
  <c r="H33" i="5"/>
  <c r="J33" i="5"/>
  <c r="K33" i="5"/>
  <c r="L33" i="5"/>
  <c r="M33" i="5"/>
  <c r="N33" i="5"/>
  <c r="O33" i="5"/>
  <c r="D34" i="5"/>
  <c r="E34" i="5"/>
  <c r="F34" i="5"/>
  <c r="G34" i="5"/>
  <c r="H34" i="5"/>
  <c r="J34" i="5"/>
  <c r="K34" i="5"/>
  <c r="L34" i="5"/>
  <c r="M34" i="5"/>
  <c r="N34" i="5"/>
  <c r="O34" i="5"/>
  <c r="D35" i="5"/>
  <c r="J35" i="5"/>
  <c r="M35" i="5"/>
  <c r="N35" i="5"/>
  <c r="D36" i="5"/>
  <c r="E36" i="5"/>
  <c r="F36" i="5"/>
  <c r="G36" i="5"/>
  <c r="H36" i="5"/>
  <c r="I36" i="5"/>
  <c r="J36" i="5"/>
  <c r="K36" i="5"/>
  <c r="L36" i="5"/>
  <c r="M36" i="5"/>
  <c r="N36" i="5"/>
  <c r="O36" i="5"/>
  <c r="D37" i="5"/>
  <c r="E37" i="5"/>
  <c r="F37" i="5"/>
  <c r="G37" i="5"/>
  <c r="H37" i="5"/>
  <c r="I37" i="5"/>
  <c r="J37" i="5"/>
  <c r="K37" i="5"/>
  <c r="L37" i="5"/>
  <c r="M37" i="5"/>
  <c r="N37" i="5"/>
  <c r="O37" i="5"/>
  <c r="D39" i="5"/>
  <c r="E39" i="5"/>
  <c r="F39" i="5"/>
  <c r="G39" i="5"/>
  <c r="H39" i="5"/>
  <c r="I39" i="5"/>
  <c r="J39" i="5"/>
  <c r="K39" i="5"/>
  <c r="L39" i="5"/>
  <c r="M39" i="5"/>
  <c r="N39" i="5"/>
  <c r="O39" i="5"/>
  <c r="T39" i="5"/>
  <c r="D40" i="5"/>
  <c r="E40" i="5"/>
  <c r="F40" i="5"/>
  <c r="G40" i="5"/>
  <c r="H40" i="5"/>
  <c r="I40" i="5"/>
  <c r="J40" i="5"/>
  <c r="K40" i="5"/>
  <c r="L40" i="5"/>
  <c r="M40" i="5"/>
  <c r="N40" i="5"/>
  <c r="O40" i="5"/>
  <c r="T40" i="5"/>
  <c r="D41" i="5"/>
  <c r="E41" i="5"/>
  <c r="F41" i="5"/>
  <c r="G41" i="5"/>
  <c r="H41" i="5"/>
  <c r="I41" i="5"/>
  <c r="J41" i="5"/>
  <c r="K41" i="5"/>
  <c r="L41" i="5"/>
  <c r="M41" i="5"/>
  <c r="N41" i="5"/>
  <c r="O41" i="5"/>
  <c r="T41" i="5"/>
  <c r="D42" i="5"/>
  <c r="E42" i="5"/>
  <c r="F42" i="5"/>
  <c r="G42" i="5"/>
  <c r="H42" i="5"/>
  <c r="I42" i="5"/>
  <c r="J42" i="5"/>
  <c r="K42" i="5"/>
  <c r="L42" i="5"/>
  <c r="M42" i="5"/>
  <c r="N42" i="5"/>
  <c r="O42" i="5"/>
  <c r="T42" i="5"/>
  <c r="D43" i="5"/>
  <c r="E43" i="5"/>
  <c r="F43" i="5"/>
  <c r="G43" i="5"/>
  <c r="H43" i="5"/>
  <c r="I43" i="5"/>
  <c r="J43" i="5"/>
  <c r="K43" i="5"/>
  <c r="L43" i="5"/>
  <c r="M43" i="5"/>
  <c r="N43" i="5"/>
  <c r="O43" i="5"/>
  <c r="T43" i="5"/>
  <c r="D44" i="5"/>
  <c r="E44" i="5"/>
  <c r="F44" i="5"/>
  <c r="G44" i="5"/>
  <c r="H44" i="5"/>
  <c r="J44" i="5"/>
  <c r="K44" i="5"/>
  <c r="L44" i="5"/>
  <c r="M44" i="5"/>
  <c r="N44" i="5"/>
  <c r="O44" i="5"/>
  <c r="D45" i="5"/>
  <c r="E45" i="5"/>
  <c r="F45" i="5"/>
  <c r="G45" i="5"/>
  <c r="H45" i="5"/>
  <c r="I45" i="5"/>
  <c r="J45" i="5"/>
  <c r="K45" i="5"/>
  <c r="L45" i="5"/>
  <c r="M45" i="5"/>
  <c r="N45" i="5"/>
  <c r="O45" i="5"/>
  <c r="T45" i="5"/>
  <c r="D46" i="5"/>
  <c r="E46" i="5"/>
  <c r="F46" i="5"/>
  <c r="G46" i="5"/>
  <c r="H46" i="5"/>
  <c r="I46" i="5"/>
  <c r="J46" i="5"/>
  <c r="K46" i="5"/>
  <c r="L46" i="5"/>
  <c r="M46" i="5"/>
  <c r="N46" i="5"/>
  <c r="O46" i="5"/>
  <c r="T46" i="5"/>
  <c r="E3" i="5"/>
  <c r="F3" i="5"/>
  <c r="G3" i="5"/>
  <c r="H3" i="5"/>
  <c r="J3" i="5"/>
  <c r="K3" i="5"/>
  <c r="L3" i="5"/>
  <c r="M3" i="5"/>
  <c r="N3" i="5"/>
  <c r="O3" i="5"/>
  <c r="Q37" i="2"/>
  <c r="F38" i="5"/>
  <c r="Q38" i="1"/>
  <c r="K38" i="5"/>
  <c r="S38" i="1"/>
  <c r="O38" i="5"/>
  <c r="D38" i="5"/>
  <c r="O20" i="5"/>
  <c r="R20" i="1"/>
  <c r="K20" i="5"/>
  <c r="N47" i="1"/>
  <c r="P15" i="1"/>
  <c r="Q15" i="1"/>
  <c r="L15" i="5"/>
  <c r="S15" i="1"/>
  <c r="N15" i="5"/>
  <c r="E7" i="5"/>
  <c r="E47" i="1"/>
  <c r="R7" i="1"/>
  <c r="K47" i="1"/>
  <c r="M7" i="5"/>
  <c r="N7" i="5"/>
  <c r="D7" i="5"/>
  <c r="T4" i="1"/>
  <c r="T6" i="1"/>
  <c r="T8" i="1"/>
  <c r="T9" i="1"/>
  <c r="T10" i="1"/>
  <c r="T10" i="5"/>
  <c r="T11" i="1"/>
  <c r="T12" i="1"/>
  <c r="T12" i="5"/>
  <c r="T13" i="1"/>
  <c r="T13" i="5"/>
  <c r="T14" i="1"/>
  <c r="T14" i="5"/>
  <c r="T16" i="1"/>
  <c r="T17" i="1"/>
  <c r="T17" i="5"/>
  <c r="T18" i="1"/>
  <c r="T18" i="5"/>
  <c r="T19" i="1"/>
  <c r="T19" i="5"/>
  <c r="T21" i="1"/>
  <c r="T21" i="5"/>
  <c r="T22" i="1"/>
  <c r="T23" i="1"/>
  <c r="T24" i="1"/>
  <c r="T24" i="5"/>
  <c r="T25" i="1"/>
  <c r="T25" i="5"/>
  <c r="T26" i="1"/>
  <c r="T26" i="5"/>
  <c r="T27" i="1"/>
  <c r="T28" i="1"/>
  <c r="T28" i="5"/>
  <c r="T36" i="1"/>
  <c r="T37" i="1"/>
  <c r="T37" i="5"/>
  <c r="D3" i="5"/>
  <c r="Q31" i="4"/>
  <c r="Q20" i="4"/>
  <c r="Q7" i="3"/>
  <c r="Q34" i="2"/>
  <c r="G46" i="2"/>
  <c r="P38" i="1"/>
  <c r="D47" i="1"/>
  <c r="D20" i="5"/>
  <c r="G35" i="5"/>
  <c r="G15" i="5"/>
  <c r="T8" i="5"/>
  <c r="H15" i="5"/>
  <c r="H47" i="1"/>
  <c r="F15" i="5"/>
  <c r="Q34" i="3"/>
  <c r="R8" i="5"/>
  <c r="P17" i="5"/>
  <c r="Q8" i="5"/>
  <c r="R5" i="5"/>
  <c r="Q35" i="1"/>
  <c r="Q43" i="5"/>
  <c r="Q20" i="3"/>
  <c r="L47" i="1"/>
  <c r="L7" i="5"/>
  <c r="I47" i="1"/>
  <c r="G47" i="1"/>
  <c r="Q47" i="1"/>
  <c r="Q46" i="2"/>
  <c r="S7" i="1"/>
  <c r="O47" i="1"/>
  <c r="Q7" i="1"/>
  <c r="G20" i="5"/>
  <c r="F7" i="5"/>
  <c r="P7" i="5"/>
  <c r="P7" i="1"/>
  <c r="R15" i="1"/>
  <c r="R24" i="5"/>
  <c r="J47" i="1"/>
  <c r="R47" i="1"/>
  <c r="J15" i="5"/>
  <c r="S20" i="1"/>
  <c r="R38" i="1"/>
  <c r="S7" i="3"/>
  <c r="S45" i="5"/>
  <c r="P15" i="4"/>
  <c r="E43" i="4"/>
  <c r="G7" i="5"/>
  <c r="G43" i="3"/>
  <c r="Q43" i="3"/>
  <c r="E46" i="2"/>
  <c r="P20" i="3"/>
  <c r="E20" i="5"/>
  <c r="Q34" i="4"/>
  <c r="P44" i="5"/>
  <c r="L35" i="5"/>
  <c r="J7" i="5"/>
  <c r="M46" i="2"/>
  <c r="S46" i="2"/>
  <c r="M43" i="3"/>
  <c r="S43" i="3"/>
  <c r="R7" i="4"/>
  <c r="T9" i="5"/>
  <c r="J20" i="5"/>
  <c r="N20" i="5"/>
  <c r="J38" i="5"/>
  <c r="N38" i="5"/>
  <c r="P20" i="2"/>
  <c r="Q7" i="2"/>
  <c r="R13" i="5"/>
  <c r="R15" i="5"/>
  <c r="R17" i="5"/>
  <c r="R19" i="5"/>
  <c r="R21" i="5"/>
  <c r="Q22" i="5"/>
  <c r="R23" i="5"/>
  <c r="Q25" i="5"/>
  <c r="R26" i="5"/>
  <c r="R28" i="5"/>
  <c r="R34" i="5"/>
  <c r="R36" i="5"/>
  <c r="Q37" i="5"/>
  <c r="R38" i="5"/>
  <c r="R39" i="5"/>
  <c r="Q40" i="5"/>
  <c r="R41" i="5"/>
  <c r="Q42" i="5"/>
  <c r="R43" i="5"/>
  <c r="S33" i="5"/>
  <c r="S46" i="5"/>
  <c r="H7" i="5"/>
  <c r="P15" i="3"/>
  <c r="P3" i="5"/>
  <c r="T36" i="5"/>
  <c r="M47" i="1"/>
  <c r="M38" i="5"/>
  <c r="K35" i="5"/>
  <c r="M15" i="5"/>
  <c r="P13" i="5"/>
  <c r="S11" i="5"/>
  <c r="R10" i="5"/>
  <c r="J43" i="3"/>
  <c r="R43" i="3"/>
  <c r="H43" i="4"/>
  <c r="K7" i="5"/>
  <c r="K51" i="5"/>
  <c r="P7" i="4"/>
  <c r="P20" i="4"/>
  <c r="E38" i="5"/>
  <c r="P38" i="5"/>
  <c r="R7" i="2"/>
  <c r="S12" i="5"/>
  <c r="S13" i="5"/>
  <c r="S14" i="5"/>
  <c r="S15" i="5"/>
  <c r="S17" i="5"/>
  <c r="S18" i="5"/>
  <c r="S19" i="5"/>
  <c r="S20" i="5"/>
  <c r="S21" i="5"/>
  <c r="S22" i="5"/>
  <c r="S23" i="5"/>
  <c r="S25" i="5"/>
  <c r="S26" i="5"/>
  <c r="S27" i="5"/>
  <c r="S28" i="5"/>
  <c r="S34" i="5"/>
  <c r="S35" i="5"/>
  <c r="S36" i="5"/>
  <c r="S37" i="5"/>
  <c r="S38" i="5"/>
  <c r="S39" i="5"/>
  <c r="S40" i="5"/>
  <c r="S41" i="5"/>
  <c r="S42" i="5"/>
  <c r="S43" i="5"/>
  <c r="D15" i="5"/>
  <c r="P15" i="5"/>
  <c r="T23" i="5"/>
  <c r="P46" i="5"/>
  <c r="P42" i="5"/>
  <c r="E35" i="5"/>
  <c r="Q20" i="2"/>
  <c r="O7" i="5"/>
  <c r="O51" i="5"/>
  <c r="T16" i="5"/>
  <c r="H20" i="5"/>
  <c r="L20" i="5"/>
  <c r="H38" i="5"/>
  <c r="L38" i="5"/>
  <c r="D46" i="2"/>
  <c r="P46" i="2"/>
  <c r="D43" i="3"/>
  <c r="R45" i="5"/>
  <c r="Q46" i="5"/>
  <c r="Q31" i="3"/>
  <c r="Q44" i="5"/>
  <c r="T11" i="5"/>
  <c r="Q20" i="5"/>
  <c r="Q35" i="5"/>
  <c r="Q20" i="1"/>
  <c r="Q14" i="5"/>
  <c r="Q12" i="5"/>
  <c r="Q3" i="5"/>
  <c r="R44" i="5"/>
  <c r="S43" i="4"/>
  <c r="S44" i="5"/>
  <c r="P37" i="5"/>
  <c r="Q10" i="5"/>
  <c r="S3" i="5"/>
  <c r="R11" i="5"/>
  <c r="Q9" i="5"/>
  <c r="S5" i="5"/>
  <c r="P41" i="5"/>
  <c r="Q11" i="5"/>
  <c r="S10" i="5"/>
  <c r="S9" i="5"/>
  <c r="R9" i="5"/>
  <c r="P9" i="5"/>
  <c r="S8" i="5"/>
  <c r="Q5" i="5"/>
  <c r="P18" i="5"/>
  <c r="P43" i="3"/>
  <c r="Q24" i="5"/>
  <c r="Q16" i="5"/>
  <c r="R16" i="5"/>
  <c r="R34" i="4"/>
  <c r="R12" i="5"/>
  <c r="Q38" i="5"/>
  <c r="R37" i="5"/>
  <c r="Q36" i="5"/>
  <c r="R35" i="5"/>
  <c r="Q34" i="5"/>
  <c r="Q28" i="5"/>
  <c r="R27" i="5"/>
  <c r="Q26" i="5"/>
  <c r="R25" i="5"/>
  <c r="Q23" i="5"/>
  <c r="R22" i="5"/>
  <c r="Q21" i="5"/>
  <c r="R20" i="5"/>
  <c r="Q19" i="5"/>
  <c r="R18" i="5"/>
  <c r="Q15" i="5"/>
  <c r="R14" i="5"/>
  <c r="Q13" i="5"/>
  <c r="S15" i="4"/>
  <c r="S24" i="5"/>
  <c r="G43" i="4"/>
  <c r="Q43" i="4"/>
  <c r="Q7" i="4"/>
  <c r="S7" i="4"/>
  <c r="S16" i="5"/>
  <c r="R20" i="4"/>
  <c r="K43" i="4"/>
  <c r="R43" i="4"/>
  <c r="R3" i="5"/>
  <c r="D43" i="4"/>
  <c r="P43" i="4"/>
  <c r="T27" i="5"/>
  <c r="G38" i="5"/>
  <c r="Q27" i="5"/>
  <c r="T43" i="4"/>
  <c r="P45" i="5"/>
  <c r="P43" i="5"/>
  <c r="P39" i="5"/>
  <c r="P33" i="5"/>
  <c r="P28" i="5"/>
  <c r="P27" i="5"/>
  <c r="P26" i="5"/>
  <c r="P24" i="5"/>
  <c r="P16" i="5"/>
  <c r="P14" i="5"/>
  <c r="P11" i="5"/>
  <c r="P40" i="5"/>
  <c r="P25" i="5"/>
  <c r="P19" i="5"/>
  <c r="P12" i="5"/>
  <c r="P10" i="5"/>
  <c r="P8" i="5"/>
  <c r="P5" i="5"/>
  <c r="T22" i="5"/>
  <c r="F20" i="5"/>
  <c r="P23" i="5"/>
  <c r="F47" i="1"/>
  <c r="P22" i="5"/>
  <c r="P21" i="5"/>
  <c r="P20" i="1"/>
  <c r="P36" i="5"/>
  <c r="P35" i="5"/>
  <c r="P47" i="1"/>
  <c r="P34" i="5"/>
  <c r="H51" i="5"/>
  <c r="R7" i="5"/>
  <c r="S7" i="5"/>
  <c r="M51" i="5"/>
  <c r="N51" i="5"/>
  <c r="S51" i="5"/>
  <c r="L51" i="5"/>
  <c r="G51" i="5"/>
  <c r="J51" i="5"/>
  <c r="E51" i="5"/>
  <c r="D51" i="5"/>
  <c r="F51" i="5"/>
  <c r="T43" i="3"/>
  <c r="Q7" i="5"/>
  <c r="T46" i="2"/>
  <c r="S47" i="1"/>
  <c r="T47" i="1"/>
  <c r="P20" i="5"/>
  <c r="Q33" i="5"/>
  <c r="R33" i="5"/>
  <c r="R51" i="5"/>
  <c r="Q51" i="5"/>
  <c r="P51" i="5"/>
</calcChain>
</file>

<file path=xl/sharedStrings.xml><?xml version="1.0" encoding="utf-8"?>
<sst xmlns="http://schemas.openxmlformats.org/spreadsheetml/2006/main" count="241" uniqueCount="61">
  <si>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</si>
  <si>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</si>
  <si>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</si>
  <si>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</si>
  <si>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</si>
  <si>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</si>
  <si>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</si>
  <si>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</si>
  <si>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</si>
  <si>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</si>
  <si>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</si>
  <si>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</si>
  <si>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</si>
  <si>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</si>
  <si>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</si>
  <si>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</si>
  <si>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</si>
  <si>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</si>
  <si>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</si>
  <si>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</si>
  <si>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</si>
  <si>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</si>
  <si>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</si>
  <si>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</si>
  <si>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</si>
  <si>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</si>
  <si>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</si>
  <si>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</si>
  <si>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</si>
  <si>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</si>
  <si>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</si>
  <si>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</si>
  <si>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</si>
  <si>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</si>
  <si>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</si>
  <si>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</si>
  <si>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</si>
  <si>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заміна матриці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</si>
  <si>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</si>
  <si>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</si>
  <si>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</si>
  <si>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</si>
  <si>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</si>
  <si>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</si>
  <si>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</si>
  <si>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матеріали для ремонту водопостачання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</si>
  <si>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</si>
  <si>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</si>
  <si>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</si>
  <si>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</si>
  <si>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</si>
  <si>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капремонт санвузлів</t>
  </si>
  <si>
    <t>2111(Заробітна плата)</t>
  </si>
  <si>
    <t>2120 (Нарахування на оплату праці)</t>
  </si>
  <si>
    <t>2210 (Предмети, матеріали та обладнання)</t>
  </si>
  <si>
    <t>2230 (Продукти харчування)</t>
  </si>
  <si>
    <t>2240 (Оплата послуг)</t>
  </si>
  <si>
    <t>2250 (Відрядні)</t>
  </si>
  <si>
    <t>2273(Електроенергія)</t>
  </si>
  <si>
    <t>2275(Тверде паливо)</t>
  </si>
  <si>
    <t>2800 (інші видатки)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</si>
</sst>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8" fillId="0" borderId="0" xfId="0" applyFont="1"/>
    <xf numFmtId="2" fontId="4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2" fillId="0" borderId="1" xfId="0" applyNumberFormat="1" applyFont="1" applyBorder="1"/>
    <xf numFmtId="4" fontId="9" fillId="0" borderId="1" xfId="0" applyNumberFormat="1" applyFont="1" applyBorder="1"/>
    <xf numFmtId="4" fontId="2" fillId="2" borderId="1" xfId="0" applyNumberFormat="1" applyFont="1" applyFill="1" applyBorder="1"/>
    <xf numFmtId="4" fontId="0" fillId="0" borderId="1" xfId="0" applyNumberFormat="1" applyBorder="1"/>
    <xf numFmtId="4" fontId="7" fillId="0" borderId="1" xfId="0" applyNumberFormat="1" applyFont="1" applyBorder="1"/>
    <xf numFmtId="4" fontId="0" fillId="2" borderId="1" xfId="0" applyNumberFormat="1" applyFill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4" fontId="9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wrapText="1"/>
    </xf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4" fillId="4" borderId="0" xfId="0" applyFont="1" applyFill="1"/>
    <xf numFmtId="2" fontId="0" fillId="4" borderId="0" xfId="0" applyNumberFormat="1" applyFill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1"/>
  <sheetViews>
    <sheetView workbookViewId="0" xr3:uid="{AEA406A1-0E4B-5B11-9CD5-51D6E497D94C}">
      <pane xSplit="2" ySplit="2" topLeftCell="H38" activePane="bottomRight" state="frozen"/>
      <selection pane="bottomLeft" activeCell="A3" sqref="A3"/>
      <selection pane="topRight" activeCell="C1" sqref="C1"/>
      <selection pane="bottomRight" activeCell="Q51" sqref="Q51"/>
    </sheetView>
  </sheetViews>
  <sheetFormatPr defaultRowHeight="14.25" x14ac:dyDescent="0.2"/>
  <cols>
    <col min="1" max="1" width="9.46875" customWidth="1"/>
    <col min="2" max="2" width="11.09765625" customWidth="1"/>
    <col min="3" max="3" width="19.3828125" customWidth="1"/>
    <col min="4" max="21" width="12.7226562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>
        <v>2111</v>
      </c>
      <c r="B3" t="s">
        <v>15</v>
      </c>
      <c r="C3" s="3"/>
      <c r="D3" s="7">
        <f>'Поворська ЗОШ'!D3+'Пісочненська ЗОШ '!D3+'Козлиничівська ЗОШ '!D3+'Гривятківська ЗОШ  '!D3</f>
        <v>757241.94000000006</v>
      </c>
      <c r="E3" s="7">
        <f>'Поворська ЗОШ'!E3+'Пісочненська ЗОШ '!E3+'Козлиничівська ЗОШ '!E3+'Гривятківська ЗОШ  '!E3</f>
        <v>890068.97</v>
      </c>
      <c r="F3" s="7">
        <f>'Поворська ЗОШ'!F3+'Пісочненська ЗОШ '!F3+'Козлиничівська ЗОШ '!F3+'Гривятківська ЗОШ  '!F3</f>
        <v>816171.96000000008</v>
      </c>
      <c r="G3" s="7">
        <f>'Поворська ЗОШ'!G3+'Пісочненська ЗОШ '!G3+'Козлиничівська ЗОШ '!G3+'Гривятківська ЗОШ  '!G3</f>
        <v>823495.10000000009</v>
      </c>
      <c r="H3" s="7">
        <f>'Поворська ЗОШ'!H3+'Пісочненська ЗОШ '!H3+'Козлиничівська ЗОШ '!H3+'Гривятківська ЗОШ  '!H3</f>
        <v>749883.94000000006</v>
      </c>
      <c r="I3" s="7">
        <f>'Поворська ЗОШ'!I3+'Пісочненська ЗОШ '!I3+'Козлиничівська ЗОШ '!I3+'Гривятківська ЗОШ  '!I3</f>
        <v>1992268.6700000002</v>
      </c>
      <c r="J3" s="7">
        <f>'Поворська ЗОШ'!J3+'Пісочненська ЗОШ '!J3+'Козлиничівська ЗОШ '!J3+'Гривятківська ЗОШ  '!J3</f>
        <v>0</v>
      </c>
      <c r="K3" s="7">
        <f>'Поворська ЗОШ'!K3+'Пісочненська ЗОШ '!K3+'Козлиничівська ЗОШ '!K3+'Гривятківська ЗОШ  '!K3</f>
        <v>0</v>
      </c>
      <c r="L3" s="7">
        <f>'Поворська ЗОШ'!L3+'Пісочненська ЗОШ '!L3+'Козлиничівська ЗОШ '!L3+'Гривятківська ЗОШ  '!L3</f>
        <v>0</v>
      </c>
      <c r="M3" s="7">
        <f>'Поворська ЗОШ'!M3+'Пісочненська ЗОШ '!M3+'Козлиничівська ЗОШ '!M3+'Гривятківська ЗОШ  '!M3</f>
        <v>0</v>
      </c>
      <c r="N3" s="7">
        <f>'Поворська ЗОШ'!N3+'Пісочненська ЗОШ '!N3+'Козлиничівська ЗОШ '!N3+'Гривятківська ЗОШ  '!N3</f>
        <v>0</v>
      </c>
      <c r="O3" s="7">
        <f>'Поворська ЗОШ'!O3+'Пісочненська ЗОШ '!O3+'Козлиничівська ЗОШ '!O3+'Гривятківська ЗОШ  '!O3</f>
        <v>0</v>
      </c>
      <c r="P3" s="8">
        <f t="shared" ref="P3:P46" si="0">SUM(D3:F3)</f>
        <v>2463482.87</v>
      </c>
      <c r="Q3" s="8">
        <f t="shared" ref="Q3:Q11" si="1">SUM(G3:I3)</f>
        <v>3565647.71</v>
      </c>
      <c r="R3" s="8">
        <f t="shared" ref="R3:R11" si="2">SUM(J3:L3)</f>
        <v>0</v>
      </c>
      <c r="S3" s="8">
        <f t="shared" ref="S3:S11" si="3">SUM(M3:O3)</f>
        <v>0</v>
      </c>
      <c r="T3" s="9">
        <f>'Поворська ЗОШ'!T3+'Пісочненська ЗОШ '!T3+'Козлиничівська ЗОШ '!T3+'Гривятківська ЗОШ  '!T3</f>
        <v>6029130.5800000001</v>
      </c>
    </row>
    <row r="4" spans="1:20" ht="19.5" customHeight="1" x14ac:dyDescent="0.2"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>
        <f t="shared" si="0"/>
        <v>0</v>
      </c>
      <c r="Q4" s="8">
        <f t="shared" si="1"/>
        <v>0</v>
      </c>
      <c r="R4" s="8">
        <f t="shared" si="2"/>
        <v>0</v>
      </c>
      <c r="S4" s="8">
        <f t="shared" si="3"/>
        <v>0</v>
      </c>
      <c r="T4" s="9"/>
    </row>
    <row r="5" spans="1:20" ht="19.5" customHeight="1" x14ac:dyDescent="0.2">
      <c r="A5">
        <v>2120</v>
      </c>
      <c r="B5" t="s">
        <v>15</v>
      </c>
      <c r="C5" s="3"/>
      <c r="D5" s="7">
        <f>'Поворська ЗОШ'!D5+'Пісочненська ЗОШ '!D5+'Козлиничівська ЗОШ '!D5+'Гривятківська ЗОШ  '!D5</f>
        <v>169058.43999999997</v>
      </c>
      <c r="E5" s="7">
        <f>'Поворська ЗОШ'!E5+'Пісочненська ЗОШ '!E5+'Козлиничівська ЗОШ '!E5+'Гривятківська ЗОШ  '!E5</f>
        <v>198796.81999999998</v>
      </c>
      <c r="F5" s="7">
        <f>'Поворська ЗОШ'!F5+'Пісочненська ЗОШ '!F5+'Козлиничівська ЗОШ '!F5+'Гривятківська ЗОШ  '!F5</f>
        <v>182278.97</v>
      </c>
      <c r="G5" s="7">
        <f>'Поворська ЗОШ'!G5+'Пісочненська ЗОШ '!G5+'Козлиничівська ЗОШ '!G5+'Гривятківська ЗОШ  '!G5</f>
        <v>184796.21</v>
      </c>
      <c r="H5" s="7">
        <f>'Поворська ЗОШ'!H5+'Пісочненська ЗОШ '!H5+'Козлиничівська ЗОШ '!H5+'Гривятківська ЗОШ  '!H5</f>
        <v>168709.43999999997</v>
      </c>
      <c r="I5" s="7">
        <f>'Поворська ЗОШ'!I5+'Пісочненська ЗОШ '!I5+'Козлиничівська ЗОШ '!I5+'Гривятківська ЗОШ  '!I5</f>
        <v>429551.20999999996</v>
      </c>
      <c r="J5" s="7">
        <f>'Поворська ЗОШ'!J5+'Пісочненська ЗОШ '!J5+'Козлиничівська ЗОШ '!J5+'Гривятківська ЗОШ  '!J5</f>
        <v>0</v>
      </c>
      <c r="K5" s="7">
        <f>'Поворська ЗОШ'!K5+'Пісочненська ЗОШ '!K5+'Козлиничівська ЗОШ '!K5+'Гривятківська ЗОШ  '!K5</f>
        <v>0</v>
      </c>
      <c r="L5" s="7">
        <f>'Поворська ЗОШ'!L5+'Пісочненська ЗОШ '!L5+'Козлиничівська ЗОШ '!L5+'Гривятківська ЗОШ  '!L5</f>
        <v>0</v>
      </c>
      <c r="M5" s="7">
        <f>'Поворська ЗОШ'!M5+'Пісочненська ЗОШ '!M5+'Козлиничівська ЗОШ '!M5+'Гривятківська ЗОШ  '!M5</f>
        <v>0</v>
      </c>
      <c r="N5" s="7">
        <f>'Поворська ЗОШ'!N5+'Пісочненська ЗОШ '!N5+'Козлиничівська ЗОШ '!N5+'Гривятківська ЗОШ  '!N5</f>
        <v>0</v>
      </c>
      <c r="O5" s="7">
        <f>'Поворська ЗОШ'!O5+'Пісочненська ЗОШ '!O5+'Козлиничівська ЗОШ '!O5+'Гривятківська ЗОШ  '!O5</f>
        <v>0</v>
      </c>
      <c r="P5" s="8">
        <f t="shared" si="0"/>
        <v>550134.23</v>
      </c>
      <c r="Q5" s="8">
        <f t="shared" si="1"/>
        <v>783056.85999999987</v>
      </c>
      <c r="R5" s="8">
        <f t="shared" si="2"/>
        <v>0</v>
      </c>
      <c r="S5" s="8">
        <f t="shared" si="3"/>
        <v>0</v>
      </c>
      <c r="T5" s="9">
        <f>'Поворська ЗОШ'!T5+'Пісочненська ЗОШ '!T5+'Козлиничівська ЗОШ '!T5+'Гривятківська ЗОШ  '!T5</f>
        <v>1333191.0900000001</v>
      </c>
    </row>
    <row r="6" spans="1:20" ht="19.5" customHeight="1" x14ac:dyDescent="0.2">
      <c r="C6" s="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/>
    </row>
    <row r="7" spans="1:20" s="13" customFormat="1" ht="19.5" customHeight="1" x14ac:dyDescent="0.2">
      <c r="A7" s="13">
        <v>2210</v>
      </c>
      <c r="B7" s="13" t="s">
        <v>15</v>
      </c>
      <c r="C7" s="14"/>
      <c r="D7" s="18">
        <f>'Поворська ЗОШ'!D7+'Пісочненська ЗОШ '!D7+'Козлиничівська ЗОШ '!D7+'Гривятківська ЗОШ  '!D7</f>
        <v>0</v>
      </c>
      <c r="E7" s="18">
        <f>'Поворська ЗОШ'!E7+'Пісочненська ЗОШ '!E7+'Козлиничівська ЗОШ '!E7+'Гривятківська ЗОШ  '!E7</f>
        <v>0</v>
      </c>
      <c r="F7" s="18">
        <f>'Поворська ЗОШ'!F7+'Пісочненська ЗОШ '!F7+'Козлиничівська ЗОШ '!F7+'Гривятківська ЗОШ  '!F7</f>
        <v>789</v>
      </c>
      <c r="G7" s="18">
        <f>'Поворська ЗОШ'!G7+'Пісочненська ЗОШ '!G7+'Козлиничівська ЗОШ '!G7+'Гривятківська ЗОШ  '!G7</f>
        <v>620</v>
      </c>
      <c r="H7" s="18">
        <f>'Поворська ЗОШ'!H7+'Пісочненська ЗОШ '!H7+'Козлиничівська ЗОШ '!H7+'Гривятківська ЗОШ  '!H7</f>
        <v>5775.9</v>
      </c>
      <c r="I7" s="18">
        <f>'Поворська ЗОШ'!I7+'Пісочненська ЗОШ '!I7+'Козлиничівська ЗОШ '!I7+'Гривятківська ЗОШ  '!I7</f>
        <v>20646.21</v>
      </c>
      <c r="J7" s="18">
        <f>'Поворська ЗОШ'!J7+'Пісочненська ЗОШ '!J7+'Козлиничівська ЗОШ '!J7+'Гривятківська ЗОШ  '!J7</f>
        <v>0</v>
      </c>
      <c r="K7" s="18">
        <f>'Поворська ЗОШ'!K7+'Пісочненська ЗОШ '!K7+'Козлиничівська ЗОШ '!K7+'Гривятківська ЗОШ  '!K7</f>
        <v>0</v>
      </c>
      <c r="L7" s="18">
        <f>'Поворська ЗОШ'!L7+'Пісочненська ЗОШ '!L7+'Козлиничівська ЗОШ '!L7+'Гривятківська ЗОШ  '!L7</f>
        <v>0</v>
      </c>
      <c r="M7" s="18">
        <f>'Поворська ЗОШ'!M7+'Пісочненська ЗОШ '!M7+'Козлиничівська ЗОШ '!M7+'Гривятківська ЗОШ  '!M7</f>
        <v>0</v>
      </c>
      <c r="N7" s="18">
        <f>'Поворська ЗОШ'!N7+'Пісочненська ЗОШ '!N7+'Козлиничівська ЗОШ '!N7+'Гривятківська ЗОШ  '!N7</f>
        <v>0</v>
      </c>
      <c r="O7" s="18">
        <f>'Поворська ЗОШ'!O7+'Пісочненська ЗОШ '!O7+'Козлиничівська ЗОШ '!O7+'Гривятківська ЗОШ  '!O7</f>
        <v>0</v>
      </c>
      <c r="P7" s="19">
        <f t="shared" si="0"/>
        <v>789</v>
      </c>
      <c r="Q7" s="19">
        <f t="shared" si="1"/>
        <v>27042.11</v>
      </c>
      <c r="R7" s="19">
        <f t="shared" si="2"/>
        <v>0</v>
      </c>
      <c r="S7" s="19">
        <f t="shared" si="3"/>
        <v>0</v>
      </c>
      <c r="T7" s="20">
        <f>'Поворська ЗОШ'!T7+'Пісочненська ЗОШ '!T7+'Козлиничівська ЗОШ '!T7+'Гривятківська ЗОШ  '!T7</f>
        <v>27831.11</v>
      </c>
    </row>
    <row r="8" spans="1:20" ht="19.5" customHeight="1" x14ac:dyDescent="0.2">
      <c r="C8" s="3" t="s">
        <v>20</v>
      </c>
      <c r="D8" s="7">
        <f>'Поворська ЗОШ'!D8+'Пісочненська ЗОШ '!D8+'Козлиничівська ЗОШ '!D8+'Гривятківська ЗОШ  '!D8</f>
        <v>0</v>
      </c>
      <c r="E8" s="7">
        <f>'Поворська ЗОШ'!E8+'Пісочненська ЗОШ '!E8+'Козлиничівська ЗОШ '!E8+'Гривятківська ЗОШ  '!E8</f>
        <v>0</v>
      </c>
      <c r="F8" s="7">
        <f>'Поворська ЗОШ'!F8+'Пісочненська ЗОШ '!F8+'Козлиничівська ЗОШ '!F8+'Гривятківська ЗОШ  '!F8</f>
        <v>789</v>
      </c>
      <c r="G8" s="7">
        <f>'Поворська ЗОШ'!G8+'Пісочненська ЗОШ '!G8+'Козлиничівська ЗОШ '!G8+'Гривятківська ЗОШ  '!G8</f>
        <v>420</v>
      </c>
      <c r="H8" s="7">
        <f>'Поворська ЗОШ'!H8+'Пісочненська ЗОШ '!H8+'Козлиничівська ЗОШ '!H8+'Гривятківська ЗОШ  '!H8</f>
        <v>5226.8999999999996</v>
      </c>
      <c r="I8" s="7">
        <f>'Поворська ЗОШ'!I8+'Пісочненська ЗОШ '!I8+'Козлиничівська ЗОШ '!I8+'Гривятківська ЗОШ  '!I8</f>
        <v>0</v>
      </c>
      <c r="J8" s="7">
        <f>'Поворська ЗОШ'!J8+'Пісочненська ЗОШ '!J8+'Козлиничівська ЗОШ '!J8+'Гривятківська ЗОШ  '!J8</f>
        <v>0</v>
      </c>
      <c r="K8" s="7">
        <f>'Поворська ЗОШ'!K8+'Пісочненська ЗОШ '!K8+'Козлиничівська ЗОШ '!K8+'Гривятківська ЗОШ  '!K8</f>
        <v>0</v>
      </c>
      <c r="L8" s="7">
        <f>'Поворська ЗОШ'!L8+'Пісочненська ЗОШ '!L8+'Козлиничівська ЗОШ '!L8+'Гривятківська ЗОШ  '!L8</f>
        <v>0</v>
      </c>
      <c r="M8" s="7">
        <f>'Поворська ЗОШ'!M8+'Пісочненська ЗОШ '!M8+'Козлиничівська ЗОШ '!M8+'Гривятківська ЗОШ  '!M8</f>
        <v>0</v>
      </c>
      <c r="N8" s="7">
        <f>'Поворська ЗОШ'!N8+'Пісочненська ЗОШ '!N8+'Козлиничівська ЗОШ '!N8+'Гривятківська ЗОШ  '!N8</f>
        <v>0</v>
      </c>
      <c r="O8" s="7">
        <f>'Поворська ЗОШ'!O8+'Пісочненська ЗОШ '!O8+'Козлиничівська ЗОШ '!O8+'Гривятківська ЗОШ  '!O8</f>
        <v>0</v>
      </c>
      <c r="P8" s="8">
        <f t="shared" si="0"/>
        <v>789</v>
      </c>
      <c r="Q8" s="8">
        <f t="shared" si="1"/>
        <v>5646.9</v>
      </c>
      <c r="R8" s="8">
        <f t="shared" si="2"/>
        <v>0</v>
      </c>
      <c r="S8" s="8">
        <f t="shared" si="3"/>
        <v>0</v>
      </c>
      <c r="T8" s="9">
        <f>'Поворська ЗОШ'!T8+'Пісочненська ЗОШ '!T8+'Козлиничівська ЗОШ '!T8+'Гривятківська ЗОШ  '!T8</f>
        <v>6435.9</v>
      </c>
    </row>
    <row r="9" spans="1:20" ht="19.5" customHeight="1" x14ac:dyDescent="0.2">
      <c r="C9" s="3" t="s">
        <v>21</v>
      </c>
      <c r="D9" s="7">
        <f>'Поворська ЗОШ'!D9+'Пісочненська ЗОШ '!D9+'Козлиничівська ЗОШ '!D9+'Гривятківська ЗОШ  '!D9</f>
        <v>0</v>
      </c>
      <c r="E9" s="7">
        <f>'Поворська ЗОШ'!E9+'Пісочненська ЗОШ '!E9+'Козлиничівська ЗОШ '!E9+'Гривятківська ЗОШ  '!E9</f>
        <v>0</v>
      </c>
      <c r="F9" s="7">
        <f>'Поворська ЗОШ'!F9+'Пісочненська ЗОШ '!F9+'Козлиничівська ЗОШ '!F9+'Гривятківська ЗОШ  '!F9</f>
        <v>0</v>
      </c>
      <c r="G9" s="7">
        <f>'Поворська ЗОШ'!G9+'Пісочненська ЗОШ '!G9+'Козлиничівська ЗОШ '!G9+'Гривятківська ЗОШ  '!G9</f>
        <v>200</v>
      </c>
      <c r="H9" s="7">
        <f>'Поворська ЗОШ'!H9+'Пісочненська ЗОШ '!H9+'Козлиничівська ЗОШ '!H9+'Гривятківська ЗОШ  '!H9</f>
        <v>549</v>
      </c>
      <c r="I9" s="7">
        <f>'Поворська ЗОШ'!I9+'Пісочненська ЗОШ '!I9+'Козлиничівська ЗОШ '!I9+'Гривятківська ЗОШ  '!I9</f>
        <v>0</v>
      </c>
      <c r="J9" s="7">
        <f>'Поворська ЗОШ'!J9+'Пісочненська ЗОШ '!J9+'Козлиничівська ЗОШ '!J9+'Гривятківська ЗОШ  '!J9</f>
        <v>0</v>
      </c>
      <c r="K9" s="7">
        <f>'Поворська ЗОШ'!K9+'Пісочненська ЗОШ '!K9+'Козлиничівська ЗОШ '!K9+'Гривятківська ЗОШ  '!K9</f>
        <v>0</v>
      </c>
      <c r="L9" s="7">
        <f>'Поворська ЗОШ'!L9+'Пісочненська ЗОШ '!L9+'Козлиничівська ЗОШ '!L9+'Гривятківська ЗОШ  '!L9</f>
        <v>0</v>
      </c>
      <c r="M9" s="7">
        <f>'Поворська ЗОШ'!M9+'Пісочненська ЗОШ '!M9+'Козлиничівська ЗОШ '!M9+'Гривятківська ЗОШ  '!M9</f>
        <v>0</v>
      </c>
      <c r="N9" s="7">
        <f>'Поворська ЗОШ'!N9+'Пісочненська ЗОШ '!N9+'Козлиничівська ЗОШ '!N9+'Гривятківська ЗОШ  '!N9</f>
        <v>0</v>
      </c>
      <c r="O9" s="7">
        <f>'Поворська ЗОШ'!O9+'Пісочненська ЗОШ '!O9+'Козлиничівська ЗОШ '!O9+'Гривятківська ЗОШ  '!O9</f>
        <v>0</v>
      </c>
      <c r="P9" s="8">
        <f t="shared" si="0"/>
        <v>0</v>
      </c>
      <c r="Q9" s="8">
        <f t="shared" si="1"/>
        <v>749</v>
      </c>
      <c r="R9" s="8">
        <f t="shared" si="2"/>
        <v>0</v>
      </c>
      <c r="S9" s="8">
        <f t="shared" si="3"/>
        <v>0</v>
      </c>
      <c r="T9" s="9">
        <f>'Поворська ЗОШ'!T9+'Пісочненська ЗОШ '!T9+'Козлиничівська ЗОШ '!T9+'Гривятківська ЗОШ  '!T9</f>
        <v>749</v>
      </c>
    </row>
    <row r="10" spans="1:20" ht="19.5" customHeight="1" x14ac:dyDescent="0.2">
      <c r="D10" s="7">
        <f>'Поворська ЗОШ'!D10+'Пісочненська ЗОШ '!D10+'Козлиничівська ЗОШ '!D10+'Гривятківська ЗОШ  '!D10</f>
        <v>0</v>
      </c>
      <c r="E10" s="7">
        <f>'Поворська ЗОШ'!E10+'Пісочненська ЗОШ '!E10+'Козлиничівська ЗОШ '!E10+'Гривятківська ЗОШ  '!E10</f>
        <v>0</v>
      </c>
      <c r="F10" s="7">
        <f>'Поворська ЗОШ'!F10+'Пісочненська ЗОШ '!F10+'Козлиничівська ЗОШ '!F10+'Гривятківська ЗОШ  '!F10</f>
        <v>0</v>
      </c>
      <c r="G10" s="7">
        <f>'Поворська ЗОШ'!G10+'Пісочненська ЗОШ '!G10+'Козлиничівська ЗОШ '!G10+'Гривятківська ЗОШ  '!G10</f>
        <v>0</v>
      </c>
      <c r="H10" s="7">
        <f>'Поворська ЗОШ'!H10+'Пісочненська ЗОШ '!H10+'Козлиничівська ЗОШ '!H10+'Гривятківська ЗОШ  '!H10</f>
        <v>0</v>
      </c>
      <c r="I10" s="7">
        <f>'Поворська ЗОШ'!I10+'Пісочненська ЗОШ '!I10+'Козлиничівська ЗОШ '!I10+'Гривятківська ЗОШ  '!I10</f>
        <v>18840.649999999998</v>
      </c>
      <c r="J10" s="7">
        <f>'Поворська ЗОШ'!J10+'Пісочненська ЗОШ '!J10+'Козлиничівська ЗОШ '!J10+'Гривятківська ЗОШ  '!J10</f>
        <v>0</v>
      </c>
      <c r="K10" s="7">
        <f>'Поворська ЗОШ'!K10+'Пісочненська ЗОШ '!K10+'Козлиничівська ЗОШ '!K10+'Гривятківська ЗОШ  '!K10</f>
        <v>0</v>
      </c>
      <c r="L10" s="7">
        <f>'Поворська ЗОШ'!L10+'Пісочненська ЗОШ '!L10+'Козлиничівська ЗОШ '!L10+'Гривятківська ЗОШ  '!L10</f>
        <v>0</v>
      </c>
      <c r="M10" s="7">
        <f>'Поворська ЗОШ'!M10+'Пісочненська ЗОШ '!M10+'Козлиничівська ЗОШ '!M10+'Гривятківська ЗОШ  '!M10</f>
        <v>0</v>
      </c>
      <c r="N10" s="7">
        <f>'Поворська ЗОШ'!N10+'Пісочненська ЗОШ '!N10+'Козлиничівська ЗОШ '!N10+'Гривятківська ЗОШ  '!N10</f>
        <v>0</v>
      </c>
      <c r="O10" s="7">
        <f>'Поворська ЗОШ'!O10+'Пісочненська ЗОШ '!O10+'Козлиничівська ЗОШ '!O10+'Гривятківська ЗОШ  '!O10</f>
        <v>0</v>
      </c>
      <c r="P10" s="8">
        <f t="shared" si="0"/>
        <v>0</v>
      </c>
      <c r="Q10" s="8">
        <f t="shared" si="1"/>
        <v>18840.649999999998</v>
      </c>
      <c r="R10" s="8">
        <f t="shared" si="2"/>
        <v>0</v>
      </c>
      <c r="S10" s="8">
        <f t="shared" si="3"/>
        <v>0</v>
      </c>
      <c r="T10" s="9">
        <f>'Поворська ЗОШ'!T10+'Пісочненська ЗОШ '!T10+'Козлиничівська ЗОШ '!T10+'Гривятківська ЗОШ  '!T10</f>
        <v>18840.649999999998</v>
      </c>
    </row>
    <row r="11" spans="1:20" ht="19.5" customHeight="1" x14ac:dyDescent="0.2">
      <c r="C11" s="3"/>
      <c r="D11" s="7">
        <f>'Поворська ЗОШ'!D11+'Пісочненська ЗОШ '!D11+'Козлиничівська ЗОШ '!D11+'Гривятківська ЗОШ  '!D11</f>
        <v>0</v>
      </c>
      <c r="E11" s="7">
        <f>'Поворська ЗОШ'!E11+'Пісочненська ЗОШ '!E11+'Козлиничівська ЗОШ '!E11+'Гривятківська ЗОШ  '!E11</f>
        <v>0</v>
      </c>
      <c r="F11" s="7">
        <f>'Поворська ЗОШ'!F11+'Пісочненська ЗОШ '!F11+'Козлиничівська ЗОШ '!F11+'Гривятківська ЗОШ  '!F11</f>
        <v>0</v>
      </c>
      <c r="G11" s="7">
        <f>'Поворська ЗОШ'!G11+'Пісочненська ЗОШ '!G11+'Козлиничівська ЗОШ '!G11+'Гривятківська ЗОШ  '!G11</f>
        <v>0</v>
      </c>
      <c r="H11" s="7">
        <f>'Поворська ЗОШ'!H11+'Пісочненська ЗОШ '!H11+'Козлиничівська ЗОШ '!H11+'Гривятківська ЗОШ  '!H11</f>
        <v>0</v>
      </c>
      <c r="I11" s="7">
        <f>'Поворська ЗОШ'!I11+'Пісочненська ЗОШ '!I11+'Козлиничівська ЗОШ '!I11+'Гривятківська ЗОШ  '!I11</f>
        <v>1765</v>
      </c>
      <c r="J11" s="7">
        <f>'Поворська ЗОШ'!J11+'Пісочненська ЗОШ '!J11+'Козлиничівська ЗОШ '!J11+'Гривятківська ЗОШ  '!J11</f>
        <v>0</v>
      </c>
      <c r="K11" s="7">
        <f>'Поворська ЗОШ'!K11+'Пісочненська ЗОШ '!K11+'Козлиничівська ЗОШ '!K11+'Гривятківська ЗОШ  '!K11</f>
        <v>0</v>
      </c>
      <c r="L11" s="7">
        <f>'Поворська ЗОШ'!L11+'Пісочненська ЗОШ '!L11+'Козлиничівська ЗОШ '!L11+'Гривятківська ЗОШ  '!L11</f>
        <v>0</v>
      </c>
      <c r="M11" s="7">
        <f>'Поворська ЗОШ'!M11+'Пісочненська ЗОШ '!M11+'Козлиничівська ЗОШ '!M11+'Гривятківська ЗОШ  '!M11</f>
        <v>0</v>
      </c>
      <c r="N11" s="7">
        <f>'Поворська ЗОШ'!N11+'Пісочненська ЗОШ '!N11+'Козлиничівська ЗОШ '!N11+'Гривятківська ЗОШ  '!N11</f>
        <v>0</v>
      </c>
      <c r="O11" s="7">
        <f>'Поворська ЗОШ'!O11+'Пісочненська ЗОШ '!O11+'Козлиничівська ЗОШ '!O11+'Гривятківська ЗОШ  '!O11</f>
        <v>0</v>
      </c>
      <c r="P11" s="8">
        <f t="shared" si="0"/>
        <v>0</v>
      </c>
      <c r="Q11" s="8">
        <f t="shared" si="1"/>
        <v>1765</v>
      </c>
      <c r="R11" s="8">
        <f t="shared" si="2"/>
        <v>0</v>
      </c>
      <c r="S11" s="8">
        <f t="shared" si="3"/>
        <v>0</v>
      </c>
      <c r="T11" s="9">
        <f>'Поворська ЗОШ'!T11+'Пісочненська ЗОШ '!T11+'Козлиничівська ЗОШ '!T11+'Гривятківська ЗОШ  '!T11</f>
        <v>1765</v>
      </c>
    </row>
    <row r="12" spans="1:20" ht="19.5" customHeight="1" x14ac:dyDescent="0.2">
      <c r="C12" s="3"/>
      <c r="D12" s="7">
        <f>'Поворська ЗОШ'!D12+'Пісочненська ЗОШ '!D12+'Козлиничівська ЗОШ '!D12+'Гривятківська ЗОШ  '!D12</f>
        <v>0</v>
      </c>
      <c r="E12" s="7">
        <f>'Поворська ЗОШ'!E12+'Пісочненська ЗОШ '!E12+'Козлиничівська ЗОШ '!E12+'Гривятківська ЗОШ  '!E12</f>
        <v>0</v>
      </c>
      <c r="F12" s="7">
        <f>'Поворська ЗОШ'!F12+'Пісочненська ЗОШ '!F12+'Козлиничівська ЗОШ '!F12+'Гривятківська ЗОШ  '!F12</f>
        <v>0</v>
      </c>
      <c r="G12" s="7">
        <f>'Поворська ЗОШ'!G12+'Пісочненська ЗОШ '!G12+'Козлиничівська ЗОШ '!G12+'Гривятківська ЗОШ  '!G12</f>
        <v>0</v>
      </c>
      <c r="H12" s="7">
        <f>'Поворська ЗОШ'!H12+'Пісочненська ЗОШ '!H12+'Козлиничівська ЗОШ '!H12+'Гривятківська ЗОШ  '!H12</f>
        <v>0</v>
      </c>
      <c r="I12" s="7">
        <f>'Поворська ЗОШ'!I12+'Пісочненська ЗОШ '!I12+'Козлиничівська ЗОШ '!I12+'Гривятківська ЗОШ  '!I12</f>
        <v>40.56</v>
      </c>
      <c r="J12" s="7">
        <f>'Поворська ЗОШ'!J12+'Пісочненська ЗОШ '!J12+'Козлиничівська ЗОШ '!J12+'Гривятківська ЗОШ  '!J12</f>
        <v>0</v>
      </c>
      <c r="K12" s="7">
        <f>'Поворська ЗОШ'!K12+'Пісочненська ЗОШ '!K12+'Козлиничівська ЗОШ '!K12+'Гривятківська ЗОШ  '!K12</f>
        <v>0</v>
      </c>
      <c r="L12" s="7">
        <f>'Поворська ЗОШ'!L12+'Пісочненська ЗОШ '!L12+'Козлиничівська ЗОШ '!L12+'Гривятківська ЗОШ  '!L12</f>
        <v>0</v>
      </c>
      <c r="M12" s="7">
        <f>'Поворська ЗОШ'!M12+'Пісочненська ЗОШ '!M12+'Козлиничівська ЗОШ '!M12+'Гривятківська ЗОШ  '!M12</f>
        <v>0</v>
      </c>
      <c r="N12" s="7">
        <f>'Поворська ЗОШ'!N12+'Пісочненська ЗОШ '!N12+'Козлиничівська ЗОШ '!N12+'Гривятківська ЗОШ  '!N12</f>
        <v>0</v>
      </c>
      <c r="O12" s="7">
        <f>'Поворська ЗОШ'!O12+'Пісочненська ЗОШ '!O12+'Козлиничівська ЗОШ '!O12+'Гривятківська ЗОШ  '!O12</f>
        <v>0</v>
      </c>
      <c r="P12" s="8">
        <f t="shared" si="0"/>
        <v>0</v>
      </c>
      <c r="Q12" s="8">
        <f>'Поворська ЗОШ'!Q3+'Пісочненська ЗОШ '!Q3+'Козлиничівська ЗОШ '!Q3+'Гривятківська ЗОШ  '!R3</f>
        <v>3464841.82</v>
      </c>
      <c r="R12" s="8">
        <f>'Поворська ЗОШ'!R3+'Пісочненська ЗОШ '!R3+'Козлиничівська ЗОШ '!R3+'Гривятківська ЗОШ  '!R3</f>
        <v>0</v>
      </c>
      <c r="S12" s="8">
        <f>'Поворська ЗОШ'!S3+'Пісочненська ЗОШ '!S3+'Козлиничівська ЗОШ '!S3+'Гривятківська ЗОШ  '!S3</f>
        <v>0</v>
      </c>
      <c r="T12" s="9">
        <f>'Поворська ЗОШ'!T12+'Пісочненська ЗОШ '!T12+'Козлиничівська ЗОШ '!T12+'Гривятківська ЗОШ  '!T12</f>
        <v>40.56</v>
      </c>
    </row>
    <row r="13" spans="1:20" ht="19.5" customHeight="1" x14ac:dyDescent="0.2">
      <c r="C13" s="3"/>
      <c r="D13" s="7">
        <f>'Поворська ЗОШ'!D13+'Пісочненська ЗОШ '!D13+'Козлиничівська ЗОШ '!D13+'Гривятківська ЗОШ  '!D13</f>
        <v>0</v>
      </c>
      <c r="E13" s="7">
        <f>'Поворська ЗОШ'!E13+'Пісочненська ЗОШ '!E13+'Козлиничівська ЗОШ '!E13+'Гривятківська ЗОШ  '!E13</f>
        <v>0</v>
      </c>
      <c r="F13" s="7">
        <f>'Поворська ЗОШ'!F13+'Пісочненська ЗОШ '!F13+'Козлиничівська ЗОШ '!F13+'Гривятківська ЗОШ  '!F13</f>
        <v>0</v>
      </c>
      <c r="G13" s="7">
        <f>'Поворська ЗОШ'!G13+'Пісочненська ЗОШ '!G13+'Козлиничівська ЗОШ '!G13+'Гривятківська ЗОШ  '!G13</f>
        <v>0</v>
      </c>
      <c r="H13" s="7">
        <f>'Поворська ЗОШ'!H13+'Пісочненська ЗОШ '!H13+'Козлиничівська ЗОШ '!H13+'Гривятківська ЗОШ  '!H13</f>
        <v>0</v>
      </c>
      <c r="I13" s="7">
        <f>'Поворська ЗОШ'!I13+'Пісочненська ЗОШ '!I13+'Козлиничівська ЗОШ '!I13+'Гривятківська ЗОШ  '!I13</f>
        <v>0</v>
      </c>
      <c r="J13" s="7">
        <f>'Поворська ЗОШ'!J13+'Пісочненська ЗОШ '!J13+'Козлиничівська ЗОШ '!J13+'Гривятківська ЗОШ  '!J13</f>
        <v>0</v>
      </c>
      <c r="K13" s="7">
        <f>'Поворська ЗОШ'!K13+'Пісочненська ЗОШ '!K13+'Козлиничівська ЗОШ '!K13+'Гривятківська ЗОШ  '!K13</f>
        <v>0</v>
      </c>
      <c r="L13" s="7">
        <f>'Поворська ЗОШ'!L13+'Пісочненська ЗОШ '!L13+'Козлиничівська ЗОШ '!L13+'Гривятківська ЗОШ  '!L13</f>
        <v>0</v>
      </c>
      <c r="M13" s="7">
        <f>'Поворська ЗОШ'!M13+'Пісочненська ЗОШ '!M13+'Козлиничівська ЗОШ '!M13+'Гривятківська ЗОШ  '!M13</f>
        <v>0</v>
      </c>
      <c r="N13" s="7">
        <f>'Поворська ЗОШ'!N13+'Пісочненська ЗОШ '!N13+'Козлиничівська ЗОШ '!N13+'Гривятківська ЗОШ  '!N13</f>
        <v>0</v>
      </c>
      <c r="O13" s="7">
        <f>'Поворська ЗОШ'!O13+'Пісочненська ЗОШ '!O13+'Козлиничівська ЗОШ '!O13+'Гривятківська ЗОШ  '!O13</f>
        <v>0</v>
      </c>
      <c r="P13" s="8">
        <f t="shared" si="0"/>
        <v>0</v>
      </c>
      <c r="Q13" s="8">
        <f>'Поворська ЗОШ'!Q4+'Пісочненська ЗОШ '!Q4+'Козлиничівська ЗОШ '!Q4+'Гривятківська ЗОШ  '!R4</f>
        <v>0</v>
      </c>
      <c r="R13" s="8">
        <f>'Поворська ЗОШ'!R4+'Пісочненська ЗОШ '!R4+'Козлиничівська ЗОШ '!R4+'Гривятківська ЗОШ  '!R4</f>
        <v>0</v>
      </c>
      <c r="S13" s="8">
        <f>'Поворська ЗОШ'!S4+'Пісочненська ЗОШ '!S4+'Козлиничівська ЗОШ '!S4+'Гривятківська ЗОШ  '!S4</f>
        <v>0</v>
      </c>
      <c r="T13" s="9">
        <f>'Поворська ЗОШ'!T13+'Пісочненська ЗОШ '!T13+'Козлиничівська ЗОШ '!T13+'Гривятківська ЗОШ  '!T13</f>
        <v>0</v>
      </c>
    </row>
    <row r="14" spans="1:20" ht="19.5" customHeight="1" x14ac:dyDescent="0.2">
      <c r="C14" s="3"/>
      <c r="D14" s="7">
        <f>'Поворська ЗОШ'!D14+'Пісочненська ЗОШ '!D14+'Козлиничівська ЗОШ '!D14+'Гривятківська ЗОШ  '!D14</f>
        <v>0</v>
      </c>
      <c r="E14" s="7">
        <f>'Поворська ЗОШ'!E14+'Пісочненська ЗОШ '!E14+'Козлиничівська ЗОШ '!E14+'Гривятківська ЗОШ  '!E14</f>
        <v>0</v>
      </c>
      <c r="F14" s="7">
        <f>'Поворська ЗОШ'!F14+'Пісочненська ЗОШ '!F14+'Козлиничівська ЗОШ '!F14+'Гривятківська ЗОШ  '!F14</f>
        <v>0</v>
      </c>
      <c r="G14" s="7">
        <f>'Поворська ЗОШ'!G14+'Пісочненська ЗОШ '!G14+'Козлиничівська ЗОШ '!G14+'Гривятківська ЗОШ  '!G14</f>
        <v>0</v>
      </c>
      <c r="H14" s="7">
        <f>'Поворська ЗОШ'!H14+'Пісочненська ЗОШ '!H14+'Козлиничівська ЗОШ '!H14+'Гривятківська ЗОШ  '!H14</f>
        <v>0</v>
      </c>
      <c r="I14" s="7">
        <f>'Поворська ЗОШ'!I14+'Пісочненська ЗОШ '!I14+'Козлиничівська ЗОШ '!I14+'Гривятківська ЗОШ  '!I14</f>
        <v>0</v>
      </c>
      <c r="J14" s="7">
        <f>'Поворська ЗОШ'!J14+'Пісочненська ЗОШ '!J14+'Козлиничівська ЗОШ '!J14+'Гривятківська ЗОШ  '!J14</f>
        <v>0</v>
      </c>
      <c r="K14" s="7">
        <f>'Поворська ЗОШ'!K14+'Пісочненська ЗОШ '!K14+'Козлиничівська ЗОШ '!K14+'Гривятківська ЗОШ  '!K14</f>
        <v>0</v>
      </c>
      <c r="L14" s="7">
        <f>'Поворська ЗОШ'!L14+'Пісочненська ЗОШ '!L14+'Козлиничівська ЗОШ '!L14+'Гривятківська ЗОШ  '!L14</f>
        <v>0</v>
      </c>
      <c r="M14" s="7">
        <f>'Поворська ЗОШ'!M14+'Пісочненська ЗОШ '!M14+'Козлиничівська ЗОШ '!M14+'Гривятківська ЗОШ  '!M14</f>
        <v>0</v>
      </c>
      <c r="N14" s="7">
        <f>'Поворська ЗОШ'!N14+'Пісочненська ЗОШ '!N14+'Козлиничівська ЗОШ '!N14+'Гривятківська ЗОШ  '!N14</f>
        <v>0</v>
      </c>
      <c r="O14" s="7">
        <f>'Поворська ЗОШ'!O14+'Пісочненська ЗОШ '!O14+'Козлиничівська ЗОШ '!O14+'Гривятківська ЗОШ  '!O14</f>
        <v>0</v>
      </c>
      <c r="P14" s="8">
        <f t="shared" si="0"/>
        <v>0</v>
      </c>
      <c r="Q14" s="8">
        <f>'Поворська ЗОШ'!Q5+'Пісочненська ЗОШ '!Q5+'Козлиничівська ЗОШ '!Q5+'Гривятківська ЗОШ  '!R5</f>
        <v>759688.18</v>
      </c>
      <c r="R14" s="8">
        <f>'Поворська ЗОШ'!R5+'Пісочненська ЗОШ '!R5+'Козлиничівська ЗОШ '!R5+'Гривятківська ЗОШ  '!R5</f>
        <v>0</v>
      </c>
      <c r="S14" s="8">
        <f>'Поворська ЗОШ'!S5+'Пісочненська ЗОШ '!S5+'Козлиничівська ЗОШ '!S5+'Гривятківська ЗОШ  '!S5</f>
        <v>0</v>
      </c>
      <c r="T14" s="9">
        <f>'Поворська ЗОШ'!T14+'Пісочненська ЗОШ '!T14+'Козлиничівська ЗОШ '!T14+'Гривятківська ЗОШ  '!T14</f>
        <v>0</v>
      </c>
    </row>
    <row r="15" spans="1:20" s="13" customFormat="1" ht="19.5" customHeight="1" x14ac:dyDescent="0.2">
      <c r="A15" s="13">
        <v>2230</v>
      </c>
      <c r="B15" s="13" t="s">
        <v>24</v>
      </c>
      <c r="C15" s="14"/>
      <c r="D15" s="18">
        <f>'Поворська ЗОШ'!D15+'Пісочненська ЗОШ '!D15+'Козлиничівська ЗОШ '!D15+'Гривятківська ЗОШ  '!D15</f>
        <v>28607.9</v>
      </c>
      <c r="E15" s="18">
        <f>'Поворська ЗОШ'!E15+'Пісочненська ЗОШ '!E15+'Козлиничівська ЗОШ '!E15+'Гривятківська ЗОШ  '!E15</f>
        <v>49757.000000000007</v>
      </c>
      <c r="F15" s="18">
        <f>'Поворська ЗОШ'!F15+'Пісочненська ЗОШ '!F15+'Козлиничівська ЗОШ '!F15+'Гривятківська ЗОШ  '!F15</f>
        <v>38497.420000000006</v>
      </c>
      <c r="G15" s="18">
        <f>'Поворська ЗОШ'!G15+'Пісочненська ЗОШ '!G15+'Козлиничівська ЗОШ '!G15+'Гривятківська ЗОШ  '!G15</f>
        <v>32411.45</v>
      </c>
      <c r="H15" s="18">
        <f>'Поворська ЗОШ'!H15+'Пісочненська ЗОШ '!H15+'Козлиничівська ЗОШ '!H15+'Гривятківська ЗОШ  '!H15</f>
        <v>36842.869999999995</v>
      </c>
      <c r="I15" s="18">
        <f>'Поворська ЗОШ'!I15+'Пісочненська ЗОШ '!I15+'Козлиничівська ЗОШ '!I15+'Гривятківська ЗОШ  '!I15</f>
        <v>0</v>
      </c>
      <c r="J15" s="18">
        <f>'Поворська ЗОШ'!J15+'Пісочненська ЗОШ '!J15+'Козлиничівська ЗОШ '!J15+'Гривятківська ЗОШ  '!J15</f>
        <v>0</v>
      </c>
      <c r="K15" s="18">
        <f>'Поворська ЗОШ'!K15+'Пісочненська ЗОШ '!K15+'Козлиничівська ЗОШ '!K15+'Гривятківська ЗОШ  '!K15</f>
        <v>0</v>
      </c>
      <c r="L15" s="18">
        <f>'Поворська ЗОШ'!L15+'Пісочненська ЗОШ '!L15+'Козлиничівська ЗОШ '!L15+'Гривятківська ЗОШ  '!L15</f>
        <v>0</v>
      </c>
      <c r="M15" s="18">
        <f>'Поворська ЗОШ'!M15+'Пісочненська ЗОШ '!M15+'Козлиничівська ЗОШ '!M15+'Гривятківська ЗОШ  '!M15</f>
        <v>0</v>
      </c>
      <c r="N15" s="18">
        <f>'Поворська ЗОШ'!N15+'Пісочненська ЗОШ '!N15+'Козлиничівська ЗОШ '!N15+'Гривятківська ЗОШ  '!N15</f>
        <v>0</v>
      </c>
      <c r="O15" s="18">
        <f>'Поворська ЗОШ'!O15+'Пісочненська ЗОШ '!O15+'Козлиничівська ЗОШ '!O15+'Гривятківська ЗОШ  '!O15</f>
        <v>0</v>
      </c>
      <c r="P15" s="19">
        <f t="shared" si="0"/>
        <v>116862.32</v>
      </c>
      <c r="Q15" s="19">
        <f>'Поворська ЗОШ'!Q6+'Пісочненська ЗОШ '!Q6+'Козлиничівська ЗОШ '!Q6+'Гривятківська ЗОШ  '!R6</f>
        <v>0</v>
      </c>
      <c r="R15" s="19">
        <f>'Поворська ЗОШ'!R6+'Пісочненська ЗОШ '!R6+'Козлиничівська ЗОШ '!R6+'Гривятківська ЗОШ  '!R6</f>
        <v>0</v>
      </c>
      <c r="S15" s="19">
        <f>'Поворська ЗОШ'!S6+'Пісочненська ЗОШ '!S6+'Козлиничівська ЗОШ '!S6+'Гривятківська ЗОШ  '!S6</f>
        <v>0</v>
      </c>
      <c r="T15" s="20">
        <f>'Поворська ЗОШ'!T15+'Пісочненська ЗОШ '!T15+'Козлиничівська ЗОШ '!T15+'Гривятківська ЗОШ  '!T15</f>
        <v>186116.63999999998</v>
      </c>
    </row>
    <row r="16" spans="1:20" ht="19.5" customHeight="1" x14ac:dyDescent="0.2">
      <c r="B16" t="s">
        <v>15</v>
      </c>
      <c r="C16" s="3"/>
      <c r="D16" s="7">
        <f>'Поворська ЗОШ'!D16+'Пісочненська ЗОШ '!D16+'Козлиничівська ЗОШ '!D16+'Гривятківська ЗОШ  '!D16</f>
        <v>15653.960000000001</v>
      </c>
      <c r="E16" s="7">
        <f>'Поворська ЗОШ'!E16+'Пісочненська ЗОШ '!E16+'Козлиничівська ЗОШ '!E16+'Гривятківська ЗОШ  '!E16</f>
        <v>3391</v>
      </c>
      <c r="F16" s="7">
        <f>'Поворська ЗОШ'!F16+'Пісочненська ЗОШ '!F16+'Козлиничівська ЗОШ '!F16+'Гривятківська ЗОШ  '!F16</f>
        <v>9741.64</v>
      </c>
      <c r="G16" s="7">
        <f>'Поворська ЗОШ'!G16+'Пісочненська ЗОШ '!G16+'Козлиничівська ЗОШ '!G16+'Гривятківська ЗОШ  '!G16</f>
        <v>17686.330000000002</v>
      </c>
      <c r="H16" s="7">
        <f>'Поворська ЗОШ'!H16+'Пісочненська ЗОШ '!H16+'Козлиничівська ЗОШ '!H16+'Гривятківська ЗОШ  '!H16</f>
        <v>21412.07</v>
      </c>
      <c r="I16" s="7">
        <f>'Поворська ЗОШ'!I16+'Пісочненська ЗОШ '!I16+'Козлиничівська ЗОШ '!I16+'Гривятківська ЗОШ  '!I16</f>
        <v>0</v>
      </c>
      <c r="J16" s="7">
        <f>'Поворська ЗОШ'!J16+'Пісочненська ЗОШ '!J16+'Козлиничівська ЗОШ '!J16+'Гривятківська ЗОШ  '!J16</f>
        <v>0</v>
      </c>
      <c r="K16" s="7">
        <f>'Поворська ЗОШ'!K16+'Пісочненська ЗОШ '!K16+'Козлиничівська ЗОШ '!K16+'Гривятківська ЗОШ  '!K16</f>
        <v>0</v>
      </c>
      <c r="L16" s="7">
        <f>'Поворська ЗОШ'!L16+'Пісочненська ЗОШ '!L16+'Козлиничівська ЗОШ '!L16+'Гривятківська ЗОШ  '!L16</f>
        <v>0</v>
      </c>
      <c r="M16" s="7">
        <f>'Поворська ЗОШ'!M16+'Пісочненська ЗОШ '!M16+'Козлиничівська ЗОШ '!M16+'Гривятківська ЗОШ  '!M16</f>
        <v>0</v>
      </c>
      <c r="N16" s="7">
        <f>'Поворська ЗОШ'!N16+'Пісочненська ЗОШ '!N16+'Козлиничівська ЗОШ '!N16+'Гривятківська ЗОШ  '!N16</f>
        <v>0</v>
      </c>
      <c r="O16" s="7">
        <f>'Поворська ЗОШ'!O16+'Пісочненська ЗОШ '!O16+'Козлиничівська ЗОШ '!O16+'Гривятківська ЗОШ  '!O16</f>
        <v>0</v>
      </c>
      <c r="P16" s="8">
        <f t="shared" si="0"/>
        <v>28786.6</v>
      </c>
      <c r="Q16" s="8">
        <f>'Поворська ЗОШ'!Q7+'Пісочненська ЗОШ '!Q7+'Козлиничівська ЗОШ '!Q7+'Гривятківська ЗОШ  '!R7</f>
        <v>26842.11</v>
      </c>
      <c r="R16" s="8">
        <f>'Поворська ЗОШ'!R7+'Пісочненська ЗОШ '!R7+'Козлиничівська ЗОШ '!R7+'Гривятківська ЗОШ  '!R7</f>
        <v>0</v>
      </c>
      <c r="S16" s="8">
        <f>'Поворська ЗОШ'!S7+'Пісочненська ЗОШ '!S7+'Козлиничівська ЗОШ '!S7+'Гривятківська ЗОШ  '!S7</f>
        <v>0</v>
      </c>
      <c r="T16" s="9">
        <f>'Поворська ЗОШ'!T16+'Пісочненська ЗОШ '!T16+'Козлиничівська ЗОШ '!T16+'Гривятківська ЗОШ  '!T16</f>
        <v>67885</v>
      </c>
    </row>
    <row r="17" spans="1:20" ht="19.5" customHeight="1" x14ac:dyDescent="0.2">
      <c r="B17" t="s">
        <v>16</v>
      </c>
      <c r="C17" s="3"/>
      <c r="D17" s="7">
        <f>'Поворська ЗОШ'!D17+'Пісочненська ЗОШ '!D17+'Козлиничівська ЗОШ '!D17+'Гривятківська ЗОШ  '!D17</f>
        <v>5798.94</v>
      </c>
      <c r="E17" s="7">
        <f>'Поворська ЗОШ'!E17+'Пісочненська ЗОШ '!E17+'Козлиничівська ЗОШ '!E17+'Гривятківська ЗОШ  '!E17</f>
        <v>43126.000000000007</v>
      </c>
      <c r="F17" s="7">
        <f>'Поворська ЗОШ'!F17+'Пісочненська ЗОШ '!F17+'Козлиничівська ЗОШ '!F17+'Гривятківська ЗОШ  '!F17</f>
        <v>27995.78</v>
      </c>
      <c r="G17" s="7">
        <f>'Поворська ЗОШ'!G17+'Пісочненська ЗОШ '!G17+'Козлиничівська ЗОШ '!G17+'Гривятківська ЗОШ  '!G17</f>
        <v>14725.119999999999</v>
      </c>
      <c r="H17" s="7">
        <f>'Поворська ЗОШ'!H17+'Пісочненська ЗОШ '!H17+'Козлиничівська ЗОШ '!H17+'Гривятківська ЗОШ  '!H17</f>
        <v>15430.8</v>
      </c>
      <c r="I17" s="7">
        <f>'Поворська ЗОШ'!I17+'Пісочненська ЗОШ '!I17+'Козлиничівська ЗОШ '!I17+'Гривятківська ЗОШ  '!I17</f>
        <v>0</v>
      </c>
      <c r="J17" s="7">
        <f>'Поворська ЗОШ'!J17+'Пісочненська ЗОШ '!J17+'Козлиничівська ЗОШ '!J17+'Гривятківська ЗОШ  '!J17</f>
        <v>0</v>
      </c>
      <c r="K17" s="7">
        <f>'Поворська ЗОШ'!K17+'Пісочненська ЗОШ '!K17+'Козлиничівська ЗОШ '!K17+'Гривятківська ЗОШ  '!K17</f>
        <v>0</v>
      </c>
      <c r="L17" s="7">
        <f>'Поворська ЗОШ'!L17+'Пісочненська ЗОШ '!L17+'Козлиничівська ЗОШ '!L17+'Гривятківська ЗОШ  '!L17</f>
        <v>0</v>
      </c>
      <c r="M17" s="7">
        <f>'Поворська ЗОШ'!M17+'Пісочненська ЗОШ '!M17+'Козлиничівська ЗОШ '!M17+'Гривятківська ЗОШ  '!M17</f>
        <v>0</v>
      </c>
      <c r="N17" s="7">
        <f>'Поворська ЗОШ'!N17+'Пісочненська ЗОШ '!N17+'Козлиничівська ЗОШ '!N17+'Гривятківська ЗОШ  '!N17</f>
        <v>0</v>
      </c>
      <c r="O17" s="7">
        <f>'Поворська ЗОШ'!O17+'Пісочненська ЗОШ '!O17+'Козлиничівська ЗОШ '!O17+'Гривятківська ЗОШ  '!O17</f>
        <v>0</v>
      </c>
      <c r="P17" s="8">
        <f t="shared" si="0"/>
        <v>76920.72</v>
      </c>
      <c r="Q17" s="8">
        <f>'Поворська ЗОШ'!Q17+'Пісочненська ЗОШ '!Q17+'Козлиничівська ЗОШ '!Q17+'Гривятківська ЗОШ  '!R17</f>
        <v>30155.920000000002</v>
      </c>
      <c r="R17" s="8">
        <f>'Поворська ЗОШ'!R8+'Пісочненська ЗОШ '!R8+'Козлиничівська ЗОШ '!R8+'Гривятківська ЗОШ  '!R8</f>
        <v>0</v>
      </c>
      <c r="S17" s="8">
        <f>'Поворська ЗОШ'!S8+'Пісочненська ЗОШ '!S8+'Козлиничівська ЗОШ '!S8+'Гривятківська ЗОШ  '!S8</f>
        <v>0</v>
      </c>
      <c r="T17" s="9">
        <f>'Поворська ЗОШ'!T17+'Пісочненська ЗОШ '!T17+'Козлиничівська ЗОШ '!T17+'Гривятківська ЗОШ  '!T17</f>
        <v>107076.64</v>
      </c>
    </row>
    <row r="18" spans="1:20" ht="19.5" customHeight="1" x14ac:dyDescent="0.2">
      <c r="B18" t="s">
        <v>39</v>
      </c>
      <c r="C18" s="3"/>
      <c r="D18" s="7">
        <f>'Поворська ЗОШ'!D18+'Пісочненська ЗОШ '!D18+'Козлиничівська ЗОШ '!D18+'Гривятківська ЗОШ  '!D18</f>
        <v>7155</v>
      </c>
      <c r="E18" s="7">
        <f>'Поворська ЗОШ'!E18+'Пісочненська ЗОШ '!E18+'Козлиничівська ЗОШ '!E18+'Гривятківська ЗОШ  '!E18</f>
        <v>3240</v>
      </c>
      <c r="F18" s="7">
        <f>'Поворська ЗОШ'!F18+'Пісочненська ЗОШ '!F18+'Козлиничівська ЗОШ '!F18+'Гривятківська ЗОШ  '!F18</f>
        <v>760</v>
      </c>
      <c r="G18" s="7">
        <f>'Поворська ЗОШ'!G18+'Пісочненська ЗОШ '!G18+'Козлиничівська ЗОШ '!G18+'Гривятківська ЗОШ  '!G18</f>
        <v>0</v>
      </c>
      <c r="H18" s="7">
        <f>'Поворська ЗОШ'!H18+'Пісочненська ЗОШ '!H18+'Козлиничівська ЗОШ '!H18+'Гривятківська ЗОШ  '!H18</f>
        <v>0</v>
      </c>
      <c r="I18" s="7">
        <f>'Поворська ЗОШ'!I18+'Пісочненська ЗОШ '!I18+'Козлиничівська ЗОШ '!I18+'Гривятківська ЗОШ  '!I18</f>
        <v>0</v>
      </c>
      <c r="J18" s="7">
        <f>'Поворська ЗОШ'!J18+'Пісочненська ЗОШ '!J18+'Козлиничівська ЗОШ '!J18+'Гривятківська ЗОШ  '!J18</f>
        <v>0</v>
      </c>
      <c r="K18" s="7">
        <f>'Поворська ЗОШ'!K18+'Пісочненська ЗОШ '!K18+'Козлиничівська ЗОШ '!K18+'Гривятківська ЗОШ  '!K18</f>
        <v>0</v>
      </c>
      <c r="L18" s="7">
        <f>'Поворська ЗОШ'!L18+'Пісочненська ЗОШ '!L18+'Козлиничівська ЗОШ '!L18+'Гривятківська ЗОШ  '!L18</f>
        <v>0</v>
      </c>
      <c r="M18" s="7">
        <f>'Поворська ЗОШ'!M18+'Пісочненська ЗОШ '!M18+'Козлиничівська ЗОШ '!M18+'Гривятківська ЗОШ  '!M18</f>
        <v>0</v>
      </c>
      <c r="N18" s="7">
        <f>'Поворська ЗОШ'!N18+'Пісочненська ЗОШ '!N18+'Козлиничівська ЗОШ '!N18+'Гривятківська ЗОШ  '!N18</f>
        <v>0</v>
      </c>
      <c r="O18" s="7">
        <f>'Поворська ЗОШ'!O18+'Пісочненська ЗОШ '!O18+'Козлиничівська ЗОШ '!O18+'Гривятківська ЗОШ  '!O18</f>
        <v>0</v>
      </c>
      <c r="P18" s="8">
        <f t="shared" si="0"/>
        <v>11155</v>
      </c>
      <c r="Q18" s="8">
        <f>'Поворська ЗОШ'!Q9+'Пісочненська ЗОШ '!Q9+'Козлиничівська ЗОШ '!Q9+'Гривятківська ЗОШ  '!Q17</f>
        <v>749</v>
      </c>
      <c r="R18" s="8">
        <f>'Поворська ЗОШ'!R9+'Пісочненська ЗОШ '!R9+'Козлиничівська ЗОШ '!R9+'Гривятківська ЗОШ  '!R9</f>
        <v>0</v>
      </c>
      <c r="S18" s="8">
        <f>'Поворська ЗОШ'!S9+'Пісочненська ЗОШ '!S9+'Козлиничівська ЗОШ '!S9+'Гривятківська ЗОШ  '!S9</f>
        <v>0</v>
      </c>
      <c r="T18" s="9">
        <f>'Поворська ЗОШ'!T18+'Пісочненська ЗОШ '!T18+'Козлиничівська ЗОШ '!T18+'Гривятківська ЗОШ  '!T18</f>
        <v>11155</v>
      </c>
    </row>
    <row r="19" spans="1:20" ht="19.5" customHeight="1" x14ac:dyDescent="0.2">
      <c r="C19" s="3"/>
      <c r="D19" s="7">
        <f>'Поворська ЗОШ'!D19+'Пісочненська ЗОШ '!D19+'Козлиничівська ЗОШ '!D19+'Гривятківська ЗОШ  '!D19</f>
        <v>0</v>
      </c>
      <c r="E19" s="7">
        <f>'Поворська ЗОШ'!E19+'Пісочненська ЗОШ '!E19+'Козлиничівська ЗОШ '!E19+'Гривятківська ЗОШ  '!E19</f>
        <v>0</v>
      </c>
      <c r="F19" s="7">
        <f>'Поворська ЗОШ'!F19+'Пісочненська ЗОШ '!F19+'Козлиничівська ЗОШ '!F19+'Гривятківська ЗОШ  '!F19</f>
        <v>0</v>
      </c>
      <c r="G19" s="7">
        <f>'Поворська ЗОШ'!G19+'Пісочненська ЗОШ '!G19+'Козлиничівська ЗОШ '!G19+'Гривятківська ЗОШ  '!G19</f>
        <v>0</v>
      </c>
      <c r="H19" s="7">
        <f>'Поворська ЗОШ'!H19+'Пісочненська ЗОШ '!H19+'Козлиничівська ЗОШ '!H19+'Гривятківська ЗОШ  '!H19</f>
        <v>0</v>
      </c>
      <c r="I19" s="7">
        <f>'Поворська ЗОШ'!I19+'Пісочненська ЗОШ '!I19+'Козлиничівська ЗОШ '!I19+'Гривятківська ЗОШ  '!I19</f>
        <v>0</v>
      </c>
      <c r="J19" s="7">
        <f>'Поворська ЗОШ'!J19+'Пісочненська ЗОШ '!J19+'Козлиничівська ЗОШ '!J19+'Гривятківська ЗОШ  '!J19</f>
        <v>0</v>
      </c>
      <c r="K19" s="7">
        <f>'Поворська ЗОШ'!K19+'Пісочненська ЗОШ '!K19+'Козлиничівська ЗОШ '!K19+'Гривятківська ЗОШ  '!K19</f>
        <v>0</v>
      </c>
      <c r="L19" s="7">
        <f>'Поворська ЗОШ'!L19+'Пісочненська ЗОШ '!L19+'Козлиничівська ЗОШ '!L19+'Гривятківська ЗОШ  '!L19</f>
        <v>0</v>
      </c>
      <c r="M19" s="7">
        <f>'Поворська ЗОШ'!M19+'Пісочненська ЗОШ '!M19+'Козлиничівська ЗОШ '!M19+'Гривятківська ЗОШ  '!M19</f>
        <v>0</v>
      </c>
      <c r="N19" s="7">
        <f>'Поворська ЗОШ'!N19+'Пісочненська ЗОШ '!N19+'Козлиничівська ЗОШ '!N19+'Гривятківська ЗОШ  '!N19</f>
        <v>0</v>
      </c>
      <c r="O19" s="7">
        <f>'Поворська ЗОШ'!O19+'Пісочненська ЗОШ '!O19+'Козлиничівська ЗОШ '!O19+'Гривятківська ЗОШ  '!O19</f>
        <v>0</v>
      </c>
      <c r="P19" s="8">
        <f t="shared" si="0"/>
        <v>0</v>
      </c>
      <c r="Q19" s="8">
        <f>'Поворська ЗОШ'!Q10+'Пісочненська ЗОШ '!Q10+'Козлиничівська ЗОШ '!Q10+'Гривятківська ЗОШ  '!R10</f>
        <v>18840.649999999998</v>
      </c>
      <c r="R19" s="8">
        <f>'Поворська ЗОШ'!R10+'Пісочненська ЗОШ '!R10+'Козлиничівська ЗОШ '!R10+'Гривятківська ЗОШ  '!R10</f>
        <v>0</v>
      </c>
      <c r="S19" s="8">
        <f>'Поворська ЗОШ'!S10+'Пісочненська ЗОШ '!S10+'Козлиничівська ЗОШ '!S10+'Гривятківська ЗОШ  '!S10</f>
        <v>0</v>
      </c>
      <c r="T19" s="9">
        <f>'Поворська ЗОШ'!T19+'Пісочненська ЗОШ '!T19+'Козлиничівська ЗОШ '!T19+'Гривятківська ЗОШ  '!T19</f>
        <v>0</v>
      </c>
    </row>
    <row r="20" spans="1:20" s="13" customFormat="1" ht="19.5" customHeight="1" x14ac:dyDescent="0.2">
      <c r="A20" s="13">
        <v>2240</v>
      </c>
      <c r="B20" s="13" t="s">
        <v>15</v>
      </c>
      <c r="C20" s="14"/>
      <c r="D20" s="15">
        <f>'Поворська ЗОШ'!D20+'Пісочненська ЗОШ '!D20+'Козлиничівська ЗОШ '!D20+'Гривятківська ЗОШ  '!D20</f>
        <v>1248.92</v>
      </c>
      <c r="E20" s="15">
        <f>'Поворська ЗОШ'!E20+'Пісочненська ЗОШ '!E20+'Козлиничівська ЗОШ '!E20+'Гривятківська ЗОШ  '!E20</f>
        <v>2492.5299999999997</v>
      </c>
      <c r="F20" s="15">
        <f>'Поворська ЗОШ'!F20+'Пісочненська ЗОШ '!F20+'Козлиничівська ЗОШ '!F20+'Гривятківська ЗОШ  '!F20</f>
        <v>211432.59</v>
      </c>
      <c r="G20" s="15">
        <f>'Поворська ЗОШ'!G20+'Пісочненська ЗОШ '!G20+'Козлиничівська ЗОШ '!G20+'Гривятківська ЗОШ  '!G20</f>
        <v>1102.29</v>
      </c>
      <c r="H20" s="15">
        <f>'Поворська ЗОШ'!H20+'Пісочненська ЗОШ '!H20+'Козлиничівська ЗОШ '!H20+'Гривятківська ЗОШ  '!H20</f>
        <v>2330.7799999999997</v>
      </c>
      <c r="I20" s="15">
        <f>'Поворська ЗОШ'!I20+'Пісочненська ЗОШ '!I20+'Козлиничівська ЗОШ '!I20+'Гривятківська ЗОШ  '!I20</f>
        <v>5843.0499999999993</v>
      </c>
      <c r="J20" s="15">
        <f>'Поворська ЗОШ'!J20+'Пісочненська ЗОШ '!J20+'Козлиничівська ЗОШ '!J20+'Гривятківська ЗОШ  '!J20</f>
        <v>0</v>
      </c>
      <c r="K20" s="15">
        <f>'Поворська ЗОШ'!K20+'Пісочненська ЗОШ '!K20+'Козлиничівська ЗОШ '!K20+'Гривятківська ЗОШ  '!K20</f>
        <v>0</v>
      </c>
      <c r="L20" s="15">
        <f>'Поворська ЗОШ'!L20+'Пісочненська ЗОШ '!L20+'Козлиничівська ЗОШ '!L20+'Гривятківська ЗОШ  '!L20</f>
        <v>0</v>
      </c>
      <c r="M20" s="15">
        <f>'Поворська ЗОШ'!M20+'Пісочненська ЗОШ '!M20+'Козлиничівська ЗОШ '!M20+'Гривятківська ЗОШ  '!M20</f>
        <v>0</v>
      </c>
      <c r="N20" s="15">
        <f>'Поворська ЗОШ'!N20+'Пісочненська ЗОШ '!N20+'Козлиничівська ЗОШ '!N20+'Гривятківська ЗОШ  '!N20</f>
        <v>0</v>
      </c>
      <c r="O20" s="15">
        <f>'Поворська ЗОШ'!O20+'Пісочненська ЗОШ '!O20+'Козлиничівська ЗОШ '!O20+'Гривятківська ЗОШ  '!O20</f>
        <v>0</v>
      </c>
      <c r="P20" s="16">
        <f>SUM(P21:P28)</f>
        <v>215174.03999999998</v>
      </c>
      <c r="Q20" s="16">
        <f>'Поворська ЗОШ'!Q11+'Пісочненська ЗОШ '!Q11+'Козлиничівська ЗОШ '!Q11+'Гривятківська ЗОШ  '!R11</f>
        <v>1765</v>
      </c>
      <c r="R20" s="16">
        <f>'Поворська ЗОШ'!R11+'Пісочненська ЗОШ '!R11+'Козлиничівська ЗОШ '!R11+'Гривятківська ЗОШ  '!R11</f>
        <v>0</v>
      </c>
      <c r="S20" s="16">
        <f>'Поворська ЗОШ'!S11+'Пісочненська ЗОШ '!S11+'Козлиничівська ЗОШ '!S11+'Гривятківська ЗОШ  '!S11</f>
        <v>0</v>
      </c>
      <c r="T20" s="17">
        <f>'Поворська ЗОШ'!T20+'Пісочненська ЗОШ '!T20+'Козлиничівська ЗОШ '!T20+'Гривятківська ЗОШ  '!T20</f>
        <v>224450.16000000006</v>
      </c>
    </row>
    <row r="21" spans="1:20" ht="19.5" customHeight="1" x14ac:dyDescent="0.2">
      <c r="C21" s="3" t="s">
        <v>19</v>
      </c>
      <c r="D21" s="7">
        <f>'Поворська ЗОШ'!D21+'Пісочненська ЗОШ '!D21+'Козлиничівська ЗОШ '!D21+'Гривятківська ЗОШ  '!D21</f>
        <v>0</v>
      </c>
      <c r="E21" s="7">
        <f>'Поворська ЗОШ'!E21+'Пісочненська ЗОШ '!E21+'Козлиничівська ЗОШ '!E21+'Гривятківська ЗОШ  '!E21</f>
        <v>2140</v>
      </c>
      <c r="F21" s="7">
        <f>'Поворська ЗОШ'!F21+'Пісочненська ЗОШ '!F21+'Козлиничівська ЗОШ '!F21+'Гривятківська ЗОШ  '!F21</f>
        <v>250</v>
      </c>
      <c r="G21" s="7">
        <f>'Поворська ЗОШ'!G21+'Пісочненська ЗОШ '!G21+'Козлиничівська ЗОШ '!G21+'Гривятківська ЗОШ  '!G21</f>
        <v>250</v>
      </c>
      <c r="H21" s="7">
        <f>'Поворська ЗОШ'!H21+'Пісочненська ЗОШ '!H21+'Козлиничівська ЗОШ '!H21+'Гривятківська ЗОШ  '!H21</f>
        <v>250</v>
      </c>
      <c r="I21" s="7">
        <f>'Поворська ЗОШ'!I21+'Пісочненська ЗОШ '!I21+'Козлиничівська ЗОШ '!I21+'Гривятківська ЗОШ  '!I21</f>
        <v>250</v>
      </c>
      <c r="J21" s="7">
        <f>'Поворська ЗОШ'!J21+'Пісочненська ЗОШ '!J21+'Козлиничівська ЗОШ '!J21+'Гривятківська ЗОШ  '!J21</f>
        <v>0</v>
      </c>
      <c r="K21" s="7">
        <f>'Поворська ЗОШ'!K21+'Пісочненська ЗОШ '!K21+'Козлиничівська ЗОШ '!K21+'Гривятківська ЗОШ  '!K21</f>
        <v>0</v>
      </c>
      <c r="L21" s="7">
        <f>'Поворська ЗОШ'!L21+'Пісочненська ЗОШ '!L21+'Козлиничівська ЗОШ '!L21+'Гривятківська ЗОШ  '!L21</f>
        <v>0</v>
      </c>
      <c r="M21" s="7">
        <f>'Поворська ЗОШ'!M21+'Пісочненська ЗОШ '!M21+'Козлиничівська ЗОШ '!M21+'Гривятківська ЗОШ  '!M21</f>
        <v>0</v>
      </c>
      <c r="N21" s="7">
        <f>'Поворська ЗОШ'!N21+'Пісочненська ЗОШ '!N21+'Козлиничівська ЗОШ '!N21+'Гривятківська ЗОШ  '!N21</f>
        <v>0</v>
      </c>
      <c r="O21" s="7">
        <f>'Поворська ЗОШ'!O21+'Пісочненська ЗОШ '!O21+'Козлиничівська ЗОШ '!O21+'Гривятківська ЗОШ  '!O21</f>
        <v>0</v>
      </c>
      <c r="P21" s="8">
        <f t="shared" si="0"/>
        <v>2390</v>
      </c>
      <c r="Q21" s="8">
        <f>'Поворська ЗОШ'!Q12+'Пісочненська ЗОШ '!Q12+'Козлиничівська ЗОШ '!Q12+'Гривятківська ЗОШ  '!R12</f>
        <v>40.56</v>
      </c>
      <c r="R21" s="8">
        <f>'Поворська ЗОШ'!R12+'Пісочненська ЗОШ '!R12+'Козлиничівська ЗОШ '!R12+'Гривятківська ЗОШ  '!R12</f>
        <v>0</v>
      </c>
      <c r="S21" s="8">
        <f>'Поворська ЗОШ'!S12+'Пісочненська ЗОШ '!S12+'Козлиничівська ЗОШ '!S12+'Гривятківська ЗОШ  '!S12</f>
        <v>0</v>
      </c>
      <c r="T21" s="9">
        <f>'Поворська ЗОШ'!T21+'Пісочненська ЗОШ '!T21+'Козлиничівська ЗОШ '!T21+'Гривятківська ЗОШ  '!T21</f>
        <v>3140</v>
      </c>
    </row>
    <row r="22" spans="1:20" ht="19.5" customHeight="1" x14ac:dyDescent="0.2">
      <c r="C22" s="3" t="s">
        <v>22</v>
      </c>
      <c r="D22" s="7">
        <f>'Поворська ЗОШ'!D22+'Пісочненська ЗОШ '!D22+'Козлиничівська ЗОШ '!D22+'Гривятківська ЗОШ  '!D22</f>
        <v>261.84999999999997</v>
      </c>
      <c r="E22" s="7">
        <f>'Поворська ЗОШ'!E22+'Пісочненська ЗОШ '!E22+'Козлиничівська ЗОШ '!E22+'Гривятківська ЗОШ  '!E22</f>
        <v>261.86</v>
      </c>
      <c r="F22" s="7">
        <f>'Поворська ЗОШ'!F22+'Пісочненська ЗОШ '!F22+'Козлиничівська ЗОШ '!F22+'Гривятківська ЗОШ  '!F22</f>
        <v>261.85000000000002</v>
      </c>
      <c r="G22" s="7">
        <f>'Поворська ЗОШ'!G22+'Пісочненська ЗОШ '!G22+'Козлиничівська ЗОШ '!G22+'Гривятківська ЗОШ  '!G22</f>
        <v>255.32</v>
      </c>
      <c r="H22" s="7">
        <f>'Поворська ЗОШ'!H22+'Пісочненська ЗОШ '!H22+'Козлиничівська ЗОШ '!H22+'Гривятківська ЗОШ  '!H22</f>
        <v>255.16</v>
      </c>
      <c r="I22" s="7">
        <f>'Поворська ЗОШ'!I22+'Пісочненська ЗОШ '!I22+'Козлиничівська ЗОШ '!I22+'Гривятківська ЗОШ  '!I22</f>
        <v>255.32</v>
      </c>
      <c r="J22" s="7">
        <f>'Поворська ЗОШ'!J22+'Пісочненська ЗОШ '!J22+'Козлиничівська ЗОШ '!J22+'Гривятківська ЗОШ  '!J22</f>
        <v>0</v>
      </c>
      <c r="K22" s="7">
        <f>'Поворська ЗОШ'!K22+'Пісочненська ЗОШ '!K22+'Козлиничівська ЗОШ '!K22+'Гривятківська ЗОШ  '!K22</f>
        <v>0</v>
      </c>
      <c r="L22" s="7">
        <f>'Поворська ЗОШ'!L22+'Пісочненська ЗОШ '!L22+'Козлиничівська ЗОШ '!L22+'Гривятківська ЗОШ  '!L22</f>
        <v>0</v>
      </c>
      <c r="M22" s="7">
        <f>'Поворська ЗОШ'!M22+'Пісочненська ЗОШ '!M22+'Козлиничівська ЗОШ '!M22+'Гривятківська ЗОШ  '!M22</f>
        <v>0</v>
      </c>
      <c r="N22" s="7">
        <f>'Поворська ЗОШ'!N22+'Пісочненська ЗОШ '!N22+'Козлиничівська ЗОШ '!N22+'Гривятківська ЗОШ  '!N22</f>
        <v>0</v>
      </c>
      <c r="O22" s="7">
        <f>'Поворська ЗОШ'!O22+'Пісочненська ЗОШ '!O22+'Козлиничівська ЗОШ '!O22+'Гривятківська ЗОШ  '!O22</f>
        <v>0</v>
      </c>
      <c r="P22" s="8">
        <f t="shared" si="0"/>
        <v>785.56000000000006</v>
      </c>
      <c r="Q22" s="8">
        <f>'Поворська ЗОШ'!Q13+'Пісочненська ЗОШ '!Q13+'Козлиничівська ЗОШ '!Q13+'Гривятківська ЗОШ  '!R13</f>
        <v>0</v>
      </c>
      <c r="R22" s="8">
        <f>'Поворська ЗОШ'!R13+'Пісочненська ЗОШ '!R13+'Козлиничівська ЗОШ '!R13+'Гривятківська ЗОШ  '!R13</f>
        <v>0</v>
      </c>
      <c r="S22" s="8">
        <f>'Поворська ЗОШ'!S13+'Пісочненська ЗОШ '!S13+'Козлиничівська ЗОШ '!S13+'Гривятківська ЗОШ  '!S13</f>
        <v>0</v>
      </c>
      <c r="T22" s="9">
        <f>'Поворська ЗОШ'!T22+'Пісочненська ЗОШ '!T22+'Козлиничівська ЗОШ '!T22+'Гривятківська ЗОШ  '!T22</f>
        <v>1551.3600000000001</v>
      </c>
    </row>
    <row r="23" spans="1:20" ht="19.5" customHeight="1" x14ac:dyDescent="0.2">
      <c r="C23" s="3" t="s">
        <v>23</v>
      </c>
      <c r="D23" s="7">
        <f>'Поворська ЗОШ'!D23+'Пісочненська ЗОШ '!D23+'Козлиничівська ЗОШ '!D23+'Гривятківська ЗОШ  '!D23</f>
        <v>77.069999999999993</v>
      </c>
      <c r="E23" s="7">
        <f>'Поворська ЗОШ'!E23+'Пісочненська ЗОШ '!E23+'Козлиничівська ЗОШ '!E23+'Гривятківська ЗОШ  '!E23</f>
        <v>90.67</v>
      </c>
      <c r="F23" s="7">
        <f>'Поворська ЗОШ'!F23+'Пісочненська ЗОШ '!F23+'Козлиничівська ЗОШ '!F23+'Гривятківська ЗОШ  '!F23</f>
        <v>101.54</v>
      </c>
      <c r="G23" s="7">
        <f>'Поворська ЗОШ'!G23+'Пісочненська ЗОШ '!G23+'Козлиничівська ЗОШ '!G23+'Гривятківська ЗОШ  '!G23</f>
        <v>276.97000000000003</v>
      </c>
      <c r="H23" s="7">
        <f>'Поворська ЗОШ'!H23+'Пісочненська ЗОШ '!H23+'Козлиничівська ЗОШ '!H23+'Гривятківська ЗОШ  '!H23</f>
        <v>0</v>
      </c>
      <c r="I23" s="7">
        <f>'Поворська ЗОШ'!I23+'Пісочненська ЗОШ '!I23+'Козлиничівська ЗОШ '!I23+'Гривятківська ЗОШ  '!I23</f>
        <v>2003.37</v>
      </c>
      <c r="J23" s="7">
        <f>'Поворська ЗОШ'!J23+'Пісочненська ЗОШ '!J23+'Козлиничівська ЗОШ '!J23+'Гривятківська ЗОШ  '!J23</f>
        <v>0</v>
      </c>
      <c r="K23" s="7">
        <f>'Поворська ЗОШ'!K23+'Пісочненська ЗОШ '!K23+'Козлиничівська ЗОШ '!K23+'Гривятківська ЗОШ  '!K23</f>
        <v>0</v>
      </c>
      <c r="L23" s="7">
        <f>'Поворська ЗОШ'!L23+'Пісочненська ЗОШ '!L23+'Козлиничівська ЗОШ '!L23+'Гривятківська ЗОШ  '!L23</f>
        <v>0</v>
      </c>
      <c r="M23" s="7">
        <f>'Поворська ЗОШ'!M23+'Пісочненська ЗОШ '!M23+'Козлиничівська ЗОШ '!M23+'Гривятківська ЗОШ  '!M23</f>
        <v>0</v>
      </c>
      <c r="N23" s="7">
        <f>'Поворська ЗОШ'!N23+'Пісочненська ЗОШ '!N23+'Козлиничівська ЗОШ '!N23+'Гривятківська ЗОШ  '!N23</f>
        <v>0</v>
      </c>
      <c r="O23" s="7">
        <f>'Поворська ЗОШ'!O23+'Пісочненська ЗОШ '!O23+'Козлиничівська ЗОШ '!O23+'Гривятківська ЗОШ  '!O23</f>
        <v>0</v>
      </c>
      <c r="P23" s="8">
        <f t="shared" si="0"/>
        <v>269.28000000000003</v>
      </c>
      <c r="Q23" s="8">
        <f>'Поворська ЗОШ'!Q14+'Пісочненська ЗОШ '!Q14+'Козлиничівська ЗОШ '!Q14+'Гривятківська ЗОШ  '!R14</f>
        <v>0</v>
      </c>
      <c r="R23" s="8">
        <f>'Поворська ЗОШ'!R14+'Пісочненська ЗОШ '!R14+'Козлиничівська ЗОШ '!R14+'Гривятківська ЗОШ  '!R14</f>
        <v>0</v>
      </c>
      <c r="S23" s="8">
        <f>'Поворська ЗОШ'!S14+'Пісочненська ЗОШ '!S14+'Козлиничівська ЗОШ '!S14+'Гривятківська ЗОШ  '!S14</f>
        <v>0</v>
      </c>
      <c r="T23" s="9">
        <f>'Поворська ЗОШ'!T23+'Пісочненська ЗОШ '!T23+'Козлиничівська ЗОШ '!T23+'Гривятківська ЗОШ  '!T23</f>
        <v>2549.62</v>
      </c>
    </row>
    <row r="24" spans="1:20" ht="19.5" customHeight="1" x14ac:dyDescent="0.2">
      <c r="C24" s="3"/>
      <c r="D24" s="7">
        <f>'Поворська ЗОШ'!D24+'Пісочненська ЗОШ '!D24+'Козлиничівська ЗОШ '!D24+'Гривятківська ЗОШ  '!D24</f>
        <v>0</v>
      </c>
      <c r="E24" s="7">
        <f>'Поворська ЗОШ'!E24+'Пісочненська ЗОШ '!E24+'Козлиничівська ЗОШ '!E24+'Гривятківська ЗОШ  '!E24</f>
        <v>0</v>
      </c>
      <c r="F24" s="7">
        <f>'Поворська ЗОШ'!F24+'Пісочненська ЗОШ '!F24+'Козлиничівська ЗОШ '!F24+'Гривятківська ЗОШ  '!F24</f>
        <v>8000</v>
      </c>
      <c r="G24" s="7">
        <f>'Поворська ЗОШ'!G24+'Пісочненська ЗОШ '!G24+'Козлиничівська ЗОШ '!G24+'Гривятківська ЗОШ  '!G24</f>
        <v>0</v>
      </c>
      <c r="H24" s="7">
        <f>'Поворська ЗОШ'!H24+'Пісочненська ЗОШ '!H24+'Козлиничівська ЗОШ '!H24+'Гривятківська ЗОШ  '!H24</f>
        <v>1621.62</v>
      </c>
      <c r="I24" s="7">
        <f>'Поворська ЗОШ'!I24+'Пісочненська ЗОШ '!I24+'Козлиничівська ЗОШ '!I24+'Гривятківська ЗОШ  '!I24</f>
        <v>0</v>
      </c>
      <c r="J24" s="7">
        <f>'Поворська ЗОШ'!J24+'Пісочненська ЗОШ '!J24+'Козлиничівська ЗОШ '!J24+'Гривятківська ЗОШ  '!J24</f>
        <v>0</v>
      </c>
      <c r="K24" s="7">
        <f>'Поворська ЗОШ'!K24+'Пісочненська ЗОШ '!K24+'Козлиничівська ЗОШ '!K24+'Гривятківська ЗОШ  '!K24</f>
        <v>0</v>
      </c>
      <c r="L24" s="7">
        <f>'Поворська ЗОШ'!L24+'Пісочненська ЗОШ '!L24+'Козлиничівська ЗОШ '!L24+'Гривятківська ЗОШ  '!L24</f>
        <v>0</v>
      </c>
      <c r="M24" s="7">
        <f>'Поворська ЗОШ'!M24+'Пісочненська ЗОШ '!M24+'Козлиничівська ЗОШ '!M24+'Гривятківська ЗОШ  '!M24</f>
        <v>0</v>
      </c>
      <c r="N24" s="7">
        <f>'Поворська ЗОШ'!N24+'Пісочненська ЗОШ '!N24+'Козлиничівська ЗОШ '!N24+'Гривятківська ЗОШ  '!N24</f>
        <v>0</v>
      </c>
      <c r="O24" s="7">
        <f>'Поворська ЗОШ'!O24+'Пісочненська ЗОШ '!O24+'Козлиничівська ЗОШ '!O24+'Гривятківська ЗОШ  '!O24</f>
        <v>0</v>
      </c>
      <c r="P24" s="8">
        <f t="shared" si="0"/>
        <v>8000</v>
      </c>
      <c r="Q24" s="8">
        <f>'Поворська ЗОШ'!Q15+'Пісочненська ЗОШ '!Q15+'Козлиничівська ЗОШ '!Q15+'Гривятківська ЗОШ  '!R15</f>
        <v>70582.62</v>
      </c>
      <c r="R24" s="8">
        <f>'Поворська ЗОШ'!R15+'Пісочненська ЗОШ '!R15+'Козлиничівська ЗОШ '!R15+'Гривятківська ЗОШ  '!R15</f>
        <v>2875.95</v>
      </c>
      <c r="S24" s="8">
        <f>'Поворська ЗОШ'!S15+'Пісочненська ЗОШ '!S15+'Козлиничівська ЗОШ '!S15+'Гривятківська ЗОШ  '!S15</f>
        <v>1547.65</v>
      </c>
      <c r="T24" s="9">
        <f>'Поворська ЗОШ'!T24+'Пісочненська ЗОШ '!T24+'Козлиничівська ЗОШ '!T24+'Гривятківська ЗОШ  '!T24</f>
        <v>9621.619999999999</v>
      </c>
    </row>
    <row r="25" spans="1:20" ht="19.5" customHeight="1" x14ac:dyDescent="0.2">
      <c r="C25" s="3"/>
      <c r="D25" s="7">
        <f>'Поворська ЗОШ'!D25+'Пісочненська ЗОШ '!D25+'Козлиничівська ЗОШ '!D25+'Гривятківська ЗОШ  '!D25</f>
        <v>0</v>
      </c>
      <c r="E25" s="7">
        <f>'Поворська ЗОШ'!E25+'Пісочненська ЗОШ '!E25+'Козлиничівська ЗОШ '!E25+'Гривятківська ЗОШ  '!E25</f>
        <v>0</v>
      </c>
      <c r="F25" s="7">
        <f>'Поворська ЗОШ'!F25+'Пісочненська ЗОШ '!F25+'Козлиничівська ЗОШ '!F25+'Гривятківська ЗОШ  '!F25</f>
        <v>0</v>
      </c>
      <c r="G25" s="7">
        <f>'Поворська ЗОШ'!G25+'Пісочненська ЗОШ '!G25+'Козлиничівська ЗОШ '!G25+'Гривятківська ЗОШ  '!G25</f>
        <v>0</v>
      </c>
      <c r="H25" s="7">
        <f>'Поворська ЗОШ'!H25+'Пісочненська ЗОШ '!H25+'Козлиничівська ЗОШ '!H25+'Гривятківська ЗОШ  '!H25</f>
        <v>204</v>
      </c>
      <c r="I25" s="7">
        <f>'Поворська ЗОШ'!I25+'Пісочненська ЗОШ '!I25+'Козлиничівська ЗОШ '!I25+'Гривятківська ЗОШ  '!I25</f>
        <v>570.44000000000005</v>
      </c>
      <c r="J25" s="7">
        <f>'Поворська ЗОШ'!J25+'Пісочненська ЗОШ '!J25+'Козлиничівська ЗОШ '!J25+'Гривятківська ЗОШ  '!J25</f>
        <v>0</v>
      </c>
      <c r="K25" s="7">
        <f>'Поворська ЗОШ'!K25+'Пісочненська ЗОШ '!K25+'Козлиничівська ЗОШ '!K25+'Гривятківська ЗОШ  '!K25</f>
        <v>0</v>
      </c>
      <c r="L25" s="7">
        <f>'Поворська ЗОШ'!L25+'Пісочненська ЗОШ '!L25+'Козлиничівська ЗОШ '!L25+'Гривятківська ЗОШ  '!L25</f>
        <v>0</v>
      </c>
      <c r="M25" s="7">
        <f>'Поворська ЗОШ'!M25+'Пісочненська ЗОШ '!M25+'Козлиничівська ЗОШ '!M25+'Гривятківська ЗОШ  '!M25</f>
        <v>0</v>
      </c>
      <c r="N25" s="7">
        <f>'Поворська ЗОШ'!N25+'Пісочненська ЗОШ '!N25+'Козлиничівська ЗОШ '!N25+'Гривятківська ЗОШ  '!N25</f>
        <v>0</v>
      </c>
      <c r="O25" s="7">
        <f>'Поворська ЗОШ'!O25+'Пісочненська ЗОШ '!O25+'Козлиничівська ЗОШ '!O25+'Гривятківська ЗОШ  '!O25</f>
        <v>0</v>
      </c>
      <c r="P25" s="8">
        <f t="shared" si="0"/>
        <v>0</v>
      </c>
      <c r="Q25" s="8">
        <f>'Поворська ЗОШ'!Q16+'Пісочненська ЗОШ '!Q16+'Козлиничівська ЗОШ '!Q16+'Гривятківська ЗОШ  '!R16</f>
        <v>37550.75</v>
      </c>
      <c r="R25" s="8">
        <f>'Поворська ЗОШ'!R16+'Пісочненська ЗОШ '!R16+'Козлиничівська ЗОШ '!R16+'Гривятківська ЗОШ  '!R16</f>
        <v>0</v>
      </c>
      <c r="S25" s="8">
        <f>'Поворська ЗОШ'!S16+'Пісочненська ЗОШ '!S16+'Козлиничівська ЗОШ '!S16+'Гривятківська ЗОШ  '!S16</f>
        <v>0</v>
      </c>
      <c r="T25" s="9">
        <f>'Поворська ЗОШ'!T25+'Пісочненська ЗОШ '!T25+'Козлиничівська ЗОШ '!T25+'Гривятківська ЗОШ  '!T25</f>
        <v>774.44</v>
      </c>
    </row>
    <row r="26" spans="1:20" ht="19.5" customHeight="1" x14ac:dyDescent="0.2">
      <c r="C26" s="3"/>
      <c r="D26" s="7">
        <f>'Поворська ЗОШ'!D26+'Пісочненська ЗОШ '!D26+'Козлиничівська ЗОШ '!D26+'Гривятківська ЗОШ  '!D26</f>
        <v>910</v>
      </c>
      <c r="E26" s="7">
        <f>'Поворська ЗОШ'!E26+'Пісочненська ЗОШ '!E26+'Козлиничівська ЗОШ '!E26+'Гривятківська ЗОШ  '!E26</f>
        <v>0</v>
      </c>
      <c r="F26" s="7">
        <f>'Поворська ЗОШ'!F26+'Пісочненська ЗОШ '!F26+'Козлиничівська ЗОШ '!F26+'Гривятківська ЗОШ  '!F26</f>
        <v>0</v>
      </c>
      <c r="G26" s="7">
        <f>'Поворська ЗОШ'!G26+'Пісочненська ЗОШ '!G26+'Козлиничівська ЗОШ '!G26+'Гривятківська ЗОШ  '!G26</f>
        <v>320</v>
      </c>
      <c r="H26" s="7">
        <f>'Поворська ЗОШ'!H26+'Пісочненська ЗОШ '!H26+'Козлиничівська ЗОШ '!H26+'Гривятківська ЗОШ  '!H26</f>
        <v>0</v>
      </c>
      <c r="I26" s="7">
        <f>'Поворська ЗОШ'!I26+'Пісочненська ЗОШ '!I26+'Козлиничівська ЗОШ '!I26+'Гривятківська ЗОШ  '!I26</f>
        <v>424</v>
      </c>
      <c r="J26" s="7">
        <f>'Поворська ЗОШ'!J26+'Пісочненська ЗОШ '!J26+'Козлиничівська ЗОШ '!J26+'Гривятківська ЗОШ  '!J26</f>
        <v>0</v>
      </c>
      <c r="K26" s="7">
        <f>'Поворська ЗОШ'!K26+'Пісочненська ЗОШ '!K26+'Козлиничівська ЗОШ '!K26+'Гривятківська ЗОШ  '!K26</f>
        <v>0</v>
      </c>
      <c r="L26" s="7">
        <f>'Поворська ЗОШ'!L26+'Пісочненська ЗОШ '!L26+'Козлиничівська ЗОШ '!L26+'Гривятківська ЗОШ  '!L26</f>
        <v>0</v>
      </c>
      <c r="M26" s="7">
        <f>'Поворська ЗОШ'!M26+'Пісочненська ЗОШ '!M26+'Козлиничівська ЗОШ '!M26+'Гривятківська ЗОШ  '!M26</f>
        <v>0</v>
      </c>
      <c r="N26" s="7">
        <f>'Поворська ЗОШ'!N26+'Пісочненська ЗОШ '!N26+'Козлиничівська ЗОШ '!N26+'Гривятківська ЗОШ  '!N26</f>
        <v>0</v>
      </c>
      <c r="O26" s="7">
        <f>'Поворська ЗОШ'!O26+'Пісочненська ЗОШ '!O26+'Козлиничівська ЗОШ '!O26+'Гривятківська ЗОШ  '!O26</f>
        <v>0</v>
      </c>
      <c r="P26" s="8">
        <f t="shared" si="0"/>
        <v>910</v>
      </c>
      <c r="Q26" s="8">
        <f>'Поворська ЗОШ'!Q17+'Пісочненська ЗОШ '!Q17+'Козлиничівська ЗОШ '!Q17+'Гривятківська ЗОШ  '!R17</f>
        <v>30155.920000000002</v>
      </c>
      <c r="R26" s="8">
        <f>'Поворська ЗОШ'!R17+'Пісочненська ЗОШ '!R17+'Козлиничівська ЗОШ '!R17+'Гривятківська ЗОШ  '!R17</f>
        <v>0</v>
      </c>
      <c r="S26" s="8">
        <f>'Поворська ЗОШ'!S17+'Пісочненська ЗОШ '!S17+'Козлиничівська ЗОШ '!S17+'Гривятківська ЗОШ  '!S17</f>
        <v>0</v>
      </c>
      <c r="T26" s="9">
        <f>'Поворська ЗОШ'!T26+'Пісочненська ЗОШ '!T26+'Козлиничівська ЗОШ '!T26+'Гривятківська ЗОШ  '!T26</f>
        <v>1654</v>
      </c>
    </row>
    <row r="27" spans="1:20" ht="19.5" customHeight="1" x14ac:dyDescent="0.2">
      <c r="C27" s="3"/>
      <c r="D27" s="7">
        <f>'Поворська ЗОШ'!D27+'Пісочненська ЗОШ '!D27+'Козлиничівська ЗОШ '!D27+'Гривятківська ЗОШ  '!D27</f>
        <v>0</v>
      </c>
      <c r="E27" s="7">
        <f>'Поворська ЗОШ'!E27+'Пісочненська ЗОШ '!E27+'Козлиничівська ЗОШ '!E27+'Гривятківська ЗОШ  '!E27</f>
        <v>0</v>
      </c>
      <c r="F27" s="7">
        <f>'Поворська ЗОШ'!F27+'Пісочненська ЗОШ '!F27+'Козлиничівська ЗОШ '!F27+'Гривятківська ЗОШ  '!F27</f>
        <v>185512.4</v>
      </c>
      <c r="G27" s="7">
        <f>'Поворська ЗОШ'!G27+'Пісочненська ЗОШ '!G27+'Козлиничівська ЗОШ '!G27+'Гривятківська ЗОШ  '!G27</f>
        <v>0</v>
      </c>
      <c r="H27" s="7">
        <f>'Поворська ЗОШ'!H27+'Пісочненська ЗОШ '!H27+'Козлиничівська ЗОШ '!H27+'Гривятківська ЗОШ  '!H27</f>
        <v>0</v>
      </c>
      <c r="I27" s="7">
        <f>'Поворська ЗОШ'!I27+'Пісочненська ЗОШ '!I27+'Козлиничівська ЗОШ '!I27+'Гривятківська ЗОШ  '!I27</f>
        <v>0</v>
      </c>
      <c r="J27" s="7">
        <f>'Поворська ЗОШ'!J27+'Пісочненська ЗОШ '!J27+'Козлиничівська ЗОШ '!J27+'Гривятківська ЗОШ  '!J27</f>
        <v>0</v>
      </c>
      <c r="K27" s="7">
        <f>'Поворська ЗОШ'!K27+'Пісочненська ЗОШ '!K27+'Козлиничівська ЗОШ '!K27+'Гривятківська ЗОШ  '!K27</f>
        <v>0</v>
      </c>
      <c r="L27" s="7">
        <f>'Поворська ЗОШ'!L27+'Пісочненська ЗОШ '!L27+'Козлиничівська ЗОШ '!L27+'Гривятківська ЗОШ  '!L27</f>
        <v>0</v>
      </c>
      <c r="M27" s="7">
        <f>'Поворська ЗОШ'!M27+'Пісочненська ЗОШ '!M27+'Козлиничівська ЗОШ '!M27+'Гривятківська ЗОШ  '!M27</f>
        <v>0</v>
      </c>
      <c r="N27" s="7">
        <f>'Поворська ЗОШ'!N27+'Пісочненська ЗОШ '!N27+'Козлиничівська ЗОШ '!N27+'Гривятківська ЗОШ  '!N27</f>
        <v>0</v>
      </c>
      <c r="O27" s="7">
        <f>'Поворська ЗОШ'!O27+'Пісочненська ЗОШ '!O27+'Козлиничівська ЗОШ '!O27+'Гривятківська ЗОШ  '!O27</f>
        <v>0</v>
      </c>
      <c r="P27" s="8">
        <f t="shared" si="0"/>
        <v>185512.4</v>
      </c>
      <c r="Q27" s="8">
        <f>'Поворська ЗОШ'!Q18+'Пісочненська ЗОШ '!Q18+'Козлиничівська ЗОШ '!Q18+'Гривятківська ЗОШ  '!R18</f>
        <v>0</v>
      </c>
      <c r="R27" s="8">
        <f>'Поворська ЗОШ'!R18+'Пісочненська ЗОШ '!R18+'Козлиничівська ЗОШ '!R18+'Гривятківська ЗОШ  '!R18</f>
        <v>0</v>
      </c>
      <c r="S27" s="8">
        <f>'Поворська ЗОШ'!S18+'Пісочненська ЗОШ '!S18+'Козлиничівська ЗОШ '!S18+'Гривятківська ЗОШ  '!S18</f>
        <v>0</v>
      </c>
      <c r="T27" s="9">
        <f>'Поворська ЗОШ'!T27+'Пісочненська ЗОШ '!T27+'Козлиничівська ЗОШ '!T27+'Гривятківська ЗОШ  '!T27</f>
        <v>185512.4</v>
      </c>
    </row>
    <row r="28" spans="1:20" ht="19.5" customHeight="1" x14ac:dyDescent="0.2">
      <c r="C28" s="3"/>
      <c r="D28" s="7">
        <f>'Поворська ЗОШ'!D28+'Пісочненська ЗОШ '!D28+'Козлиничівська ЗОШ '!D28+'Гривятківська ЗОШ  '!D28</f>
        <v>0</v>
      </c>
      <c r="E28" s="7">
        <f>'Поворська ЗОШ'!E28+'Пісочненська ЗОШ '!E28+'Козлиничівська ЗОШ '!E28+'Гривятківська ЗОШ  '!E28</f>
        <v>0</v>
      </c>
      <c r="F28" s="7">
        <f>'Поворська ЗОШ'!F28+'Пісочненська ЗОШ '!F28+'Козлиничівська ЗОШ '!F28+'Гривятківська ЗОШ  '!F28</f>
        <v>17306.8</v>
      </c>
      <c r="G28" s="7">
        <f>'Поворська ЗОШ'!G28+'Пісочненська ЗОШ '!G28+'Козлиничівська ЗОШ '!G28+'Гривятківська ЗОШ  '!G28</f>
        <v>0</v>
      </c>
      <c r="H28" s="7">
        <f>'Поворська ЗОШ'!H28+'Пісочненська ЗОШ '!H28+'Козлиничівська ЗОШ '!H28+'Гривятківська ЗОШ  '!H28</f>
        <v>0</v>
      </c>
      <c r="I28" s="7">
        <f>'Поворська ЗОШ'!I28+'Пісочненська ЗОШ '!I28+'Козлиничівська ЗОШ '!I28+'Гривятківська ЗОШ  '!I28</f>
        <v>0</v>
      </c>
      <c r="J28" s="7">
        <f>'Поворська ЗОШ'!J28+'Пісочненська ЗОШ '!J28+'Козлиничівська ЗОШ '!J28+'Гривятківська ЗОШ  '!J28</f>
        <v>0</v>
      </c>
      <c r="K28" s="7">
        <f>'Поворська ЗОШ'!K28+'Пісочненська ЗОШ '!K28+'Козлиничівська ЗОШ '!K28+'Гривятківська ЗОШ  '!K28</f>
        <v>0</v>
      </c>
      <c r="L28" s="7">
        <f>'Поворська ЗОШ'!L28+'Пісочненська ЗОШ '!L28+'Козлиничівська ЗОШ '!L28+'Гривятківська ЗОШ  '!L28</f>
        <v>0</v>
      </c>
      <c r="M28" s="7">
        <f>'Поворська ЗОШ'!M28+'Пісочненська ЗОШ '!M28+'Козлиничівська ЗОШ '!M28+'Гривятківська ЗОШ  '!M28</f>
        <v>0</v>
      </c>
      <c r="N28" s="7">
        <f>'Поворська ЗОШ'!N28+'Пісочненська ЗОШ '!N28+'Козлиничівська ЗОШ '!N28+'Гривятківська ЗОШ  '!N28</f>
        <v>0</v>
      </c>
      <c r="O28" s="7">
        <f>'Поворська ЗОШ'!O28+'Пісочненська ЗОШ '!O28+'Козлиничівська ЗОШ '!O28+'Гривятківська ЗОШ  '!O28</f>
        <v>0</v>
      </c>
      <c r="P28" s="8">
        <f t="shared" si="0"/>
        <v>17306.8</v>
      </c>
      <c r="Q28" s="8">
        <f>'Поворська ЗОШ'!Q19+'Пісочненська ЗОШ '!Q19+'Козлиничівська ЗОШ '!Q19+'Гривятківська ЗОШ  '!R19</f>
        <v>0</v>
      </c>
      <c r="R28" s="8">
        <f>'Поворська ЗОШ'!R19+'Пісочненська ЗОШ '!R19+'Козлиничівська ЗОШ '!R19+'Гривятківська ЗОШ  '!R19</f>
        <v>0</v>
      </c>
      <c r="S28" s="8">
        <f>'Поворська ЗОШ'!S19+'Пісочненська ЗОШ '!S19+'Козлиничівська ЗОШ '!S19+'Гривятківська ЗОШ  '!S19</f>
        <v>0</v>
      </c>
      <c r="T28" s="9">
        <f>'Поворська ЗОШ'!T28+'Пісочненська ЗОШ '!T28+'Козлиничівська ЗОШ '!T28+'Гривятківська ЗОШ  '!T28</f>
        <v>17306.8</v>
      </c>
    </row>
    <row r="29" spans="1:20" ht="19.5" customHeight="1" x14ac:dyDescent="0.2"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8"/>
      <c r="S29" s="8"/>
      <c r="T29" s="9"/>
    </row>
    <row r="30" spans="1:20" ht="19.5" customHeight="1" x14ac:dyDescent="0.2">
      <c r="C30" s="3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  <c r="Q30" s="8"/>
      <c r="R30" s="8"/>
      <c r="S30" s="8"/>
      <c r="T30" s="9"/>
    </row>
    <row r="31" spans="1:20" ht="19.5" customHeight="1" x14ac:dyDescent="0.2"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  <c r="Q31" s="8"/>
      <c r="R31" s="8"/>
      <c r="S31" s="8"/>
      <c r="T31" s="9"/>
    </row>
    <row r="32" spans="1:20" ht="19.5" customHeight="1" x14ac:dyDescent="0.2"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9"/>
    </row>
    <row r="33" spans="1:20" ht="19.5" customHeight="1" x14ac:dyDescent="0.2">
      <c r="A33">
        <v>2250</v>
      </c>
      <c r="B33" t="s">
        <v>15</v>
      </c>
      <c r="C33" s="3"/>
      <c r="D33" s="7">
        <f>'Поворська ЗОШ'!D33+'Пісочненська ЗОШ '!D32+'Козлиничівська ЗОШ '!D29+'Гривятківська ЗОШ  '!D29</f>
        <v>329.18</v>
      </c>
      <c r="E33" s="7">
        <f>'Поворська ЗОШ'!E33+'Пісочненська ЗОШ '!E32+'Козлиничівська ЗОШ '!E29+'Гривятківська ЗОШ  '!E29</f>
        <v>764.03</v>
      </c>
      <c r="F33" s="7">
        <f>'Поворська ЗОШ'!F33+'Пісочненська ЗОШ '!F32+'Козлиничівська ЗОШ '!F29+'Гривятківська ЗОШ  '!F29</f>
        <v>2677.4300000000003</v>
      </c>
      <c r="G33" s="7">
        <f>'Поворська ЗОШ'!G33+'Пісочненська ЗОШ '!G32+'Козлиничівська ЗОШ '!G29+'Гривятківська ЗОШ  '!G29</f>
        <v>331.05</v>
      </c>
      <c r="H33" s="7">
        <f>'Поворська ЗОШ'!H33+'Пісочненська ЗОШ '!H32+'Козлиничівська ЗОШ '!H29+'Гривятківська ЗОШ  '!H29</f>
        <v>2926.68</v>
      </c>
      <c r="I33" s="7">
        <f>'Поворська ЗОШ'!I33+'Пісочненська ЗОШ '!I32+'Козлиничівська ЗОШ '!I29+'Гривятківська ЗОШ  '!I29</f>
        <v>6022.06</v>
      </c>
      <c r="J33" s="7">
        <f>'Поворська ЗОШ'!J33+'Пісочненська ЗОШ '!J32+'Козлиничівська ЗОШ '!J29+'Гривятківська ЗОШ  '!J29</f>
        <v>0</v>
      </c>
      <c r="K33" s="7">
        <f>'Поворська ЗОШ'!K33+'Пісочненська ЗОШ '!K32+'Козлиничівська ЗОШ '!K29+'Гривятківська ЗОШ  '!K29</f>
        <v>0</v>
      </c>
      <c r="L33" s="7">
        <f>'Поворська ЗОШ'!L33+'Пісочненська ЗОШ '!L32+'Козлиничівська ЗОШ '!L29+'Гривятківська ЗОШ  '!L29</f>
        <v>0</v>
      </c>
      <c r="M33" s="7">
        <f>'Поворська ЗОШ'!M33+'Пісочненська ЗОШ '!M32+'Козлиничівська ЗОШ '!M29+'Гривятківська ЗОШ  '!M29</f>
        <v>0</v>
      </c>
      <c r="N33" s="7">
        <f>'Поворська ЗОШ'!N33+'Пісочненська ЗОШ '!N32+'Козлиничівська ЗОШ '!N29+'Гривятківська ЗОШ  '!N29</f>
        <v>0</v>
      </c>
      <c r="O33" s="7">
        <f>'Поворська ЗОШ'!O33+'Пісочненська ЗОШ '!O32+'Козлиничівська ЗОШ '!O29+'Гривятківська ЗОШ  '!O29</f>
        <v>0</v>
      </c>
      <c r="P33" s="8">
        <f t="shared" si="0"/>
        <v>3770.6400000000003</v>
      </c>
      <c r="Q33" s="8">
        <f>'Поворська ЗОШ'!Q20+'Пісочненська ЗОШ '!Q20+'Козлиничівська ЗОШ '!Q20+'Гривятківська ЗОШ  '!R20</f>
        <v>9202.880000000001</v>
      </c>
      <c r="R33" s="8">
        <f>'Поворська ЗОШ'!R20+'Пісочненська ЗОШ '!R20+'Козлиничівська ЗОШ '!R20+'Гривятківська ЗОШ  '!R20</f>
        <v>0</v>
      </c>
      <c r="S33" s="8">
        <f>'Поворська ЗОШ'!S20+'Пісочненська ЗОШ '!S20+'Козлиничівська ЗОШ '!S20+'Гривятківська ЗОШ  '!S20</f>
        <v>0</v>
      </c>
      <c r="T33" s="9">
        <f>'Поворська ЗОШ'!T33+'Пісочненська ЗОШ '!T32+'Козлиничівська ЗОШ '!T29+'Гривятківська ЗОШ  '!T29</f>
        <v>13050.43</v>
      </c>
    </row>
    <row r="34" spans="1:20" ht="19.5" customHeight="1" x14ac:dyDescent="0.2">
      <c r="A34">
        <v>2273</v>
      </c>
      <c r="B34" t="s">
        <v>15</v>
      </c>
      <c r="C34" s="3"/>
      <c r="D34" s="7">
        <f>'Поворська ЗОШ'!D34+'Пісочненська ЗОШ '!D33+'Козлиничівська ЗОШ '!D30+'Гривятківська ЗОШ  '!D30</f>
        <v>32568.05</v>
      </c>
      <c r="E34" s="7">
        <f>'Поворська ЗОШ'!E34+'Пісочненська ЗОШ '!E33+'Козлиничівська ЗОШ '!E30+'Гривятківська ЗОШ  '!E30</f>
        <v>33779.189999999995</v>
      </c>
      <c r="F34" s="7">
        <f>'Поворська ЗОШ'!F34+'Пісочненська ЗОШ '!F33+'Козлиничівська ЗОШ '!F30+'Гривятківська ЗОШ  '!F30</f>
        <v>26865.05</v>
      </c>
      <c r="G34" s="7">
        <f>'Поворська ЗОШ'!G34+'Пісочненська ЗОШ '!G33+'Козлиничівська ЗОШ '!G30+'Гривятківська ЗОШ  '!G30</f>
        <v>22617.73</v>
      </c>
      <c r="H34" s="7">
        <f>'Поворська ЗОШ'!H34+'Пісочненська ЗОШ '!H33+'Козлиничівська ЗОШ '!H30+'Гривятківська ЗОШ  '!H30</f>
        <v>12305.31</v>
      </c>
      <c r="I34" s="7">
        <f>'Поворська ЗОШ'!I34+'Пісочненська ЗОШ '!I33+'Козлиничівська ЗОШ '!I30+'Гривятківська ЗОШ  '!I30</f>
        <v>6386.15</v>
      </c>
      <c r="J34" s="7">
        <f>'Поворська ЗОШ'!J34+'Пісочненська ЗОШ '!J33+'Козлиничівська ЗОШ '!J30+'Гривятківська ЗОШ  '!J30</f>
        <v>0</v>
      </c>
      <c r="K34" s="7">
        <f>'Поворська ЗОШ'!K34+'Пісочненська ЗОШ '!K33+'Козлиничівська ЗОШ '!K30+'Гривятківська ЗОШ  '!K30</f>
        <v>0</v>
      </c>
      <c r="L34" s="7">
        <f>'Поворська ЗОШ'!L34+'Пісочненська ЗОШ '!L33+'Козлиничівська ЗОШ '!L30+'Гривятківська ЗОШ  '!L30</f>
        <v>0</v>
      </c>
      <c r="M34" s="7">
        <f>'Поворська ЗОШ'!M34+'Пісочненська ЗОШ '!M33+'Козлиничівська ЗОШ '!M30+'Гривятківська ЗОШ  '!M30</f>
        <v>0</v>
      </c>
      <c r="N34" s="7">
        <f>'Поворська ЗОШ'!N34+'Пісочненська ЗОШ '!N33+'Козлиничівська ЗОШ '!N30+'Гривятківська ЗОШ  '!N30</f>
        <v>0</v>
      </c>
      <c r="O34" s="7">
        <f>'Поворська ЗОШ'!O34+'Пісочненська ЗОШ '!O33+'Козлиничівська ЗОШ '!O30+'Гривятківська ЗОШ  '!O30</f>
        <v>0</v>
      </c>
      <c r="P34" s="8">
        <f t="shared" si="0"/>
        <v>93212.29</v>
      </c>
      <c r="Q34" s="8">
        <f>'Поворська ЗОШ'!Q21+'Пісочненська ЗОШ '!Q21+'Козлиничівська ЗОШ '!Q21+'Гривятківська ЗОШ  '!R21</f>
        <v>750</v>
      </c>
      <c r="R34" s="8">
        <f>'Поворська ЗОШ'!R21+'Пісочненська ЗОШ '!R21+'Козлиничівська ЗОШ '!R21+'Гривятківська ЗОШ  '!R21</f>
        <v>0</v>
      </c>
      <c r="S34" s="8">
        <f>'Поворська ЗОШ'!S21+'Пісочненська ЗОШ '!S21+'Козлиничівська ЗОШ '!S21+'Гривятківська ЗОШ  '!S21</f>
        <v>0</v>
      </c>
      <c r="T34" s="9">
        <f>'Поворська ЗОШ'!T34+'Пісочненська ЗОШ '!T33+'Козлиничівська ЗОШ '!T30+'Гривятківська ЗОШ  '!T30</f>
        <v>134521.48000000001</v>
      </c>
    </row>
    <row r="35" spans="1:20" s="13" customFormat="1" ht="19.5" customHeight="1" x14ac:dyDescent="0.2">
      <c r="A35" s="13">
        <v>2275</v>
      </c>
      <c r="B35" s="13" t="s">
        <v>24</v>
      </c>
      <c r="C35" s="14"/>
      <c r="D35" s="18">
        <f>'Поворська ЗОШ'!D35+'Пісочненська ЗОШ '!D34+'Козлиничівська ЗОШ '!D31+'Гривятківська ЗОШ  '!D31</f>
        <v>54200</v>
      </c>
      <c r="E35" s="18">
        <f>'Поворська ЗОШ'!E35+'Пісочненська ЗОШ '!E34+'Козлиничівська ЗОШ '!E31+'Гривятківська ЗОШ  '!E31</f>
        <v>0</v>
      </c>
      <c r="F35" s="18">
        <f>'Поворська ЗОШ'!F35+'Пісочненська ЗОШ '!F34+'Козлиничівська ЗОШ '!F31+'Гривятківська ЗОШ  '!F31</f>
        <v>46022</v>
      </c>
      <c r="G35" s="18">
        <f>'Поворська ЗОШ'!G35+'Пісочненська ЗОШ '!G34+'Козлиничівська ЗОШ '!G31+'Гривятківська ЗОШ  '!G31</f>
        <v>6000</v>
      </c>
      <c r="H35" s="18">
        <f>'Поворська ЗОШ'!H35+'Пісочненська ЗОШ '!H34+'Козлиничівська ЗОШ '!H31+'Гривятківська ЗОШ  '!H31</f>
        <v>0</v>
      </c>
      <c r="I35" s="18">
        <f>'Поворська ЗОШ'!I35+'Пісочненська ЗОШ '!I34+'Козлиничівська ЗОШ '!I31+'Гривятківська ЗОШ  '!I31</f>
        <v>1200</v>
      </c>
      <c r="J35" s="18">
        <f>'Поворська ЗОШ'!J35+'Пісочненська ЗОШ '!J34+'Козлиничівська ЗОШ '!J31+'Гривятківська ЗОШ  '!J31</f>
        <v>0</v>
      </c>
      <c r="K35" s="18">
        <f>'Поворська ЗОШ'!K35+'Пісочненська ЗОШ '!K34+'Козлиничівська ЗОШ '!K31+'Гривятківська ЗОШ  '!K31</f>
        <v>0</v>
      </c>
      <c r="L35" s="18">
        <f>'Поворська ЗОШ'!L35+'Пісочненська ЗОШ '!L34+'Козлиничівська ЗОШ '!L31+'Гривятківська ЗОШ  '!L31</f>
        <v>0</v>
      </c>
      <c r="M35" s="18">
        <f>'Поворська ЗОШ'!M35+'Пісочненська ЗОШ '!M34+'Козлиничівська ЗОШ '!M31+'Гривятківська ЗОШ  '!M31</f>
        <v>0</v>
      </c>
      <c r="N35" s="18">
        <f>'Поворська ЗОШ'!N35+'Пісочненська ЗОШ '!N34+'Козлиничівська ЗОШ '!N31+'Гривятківська ЗОШ  '!N31</f>
        <v>0</v>
      </c>
      <c r="O35" s="18">
        <f>'Поворська ЗОШ'!O35+'Пісочненська ЗОШ '!O34+'Козлиничівська ЗОШ '!O31+'Гривятківська ЗОШ  '!O31</f>
        <v>0</v>
      </c>
      <c r="P35" s="19">
        <f>SUM(P36:P37)</f>
        <v>100222</v>
      </c>
      <c r="Q35" s="19">
        <f>'Поворська ЗОШ'!Q22+'Пісочненська ЗОШ '!Q22+'Козлиничівська ЗОШ '!Q22+'Гривятківська ЗОШ  '!R22</f>
        <v>765.8</v>
      </c>
      <c r="R35" s="19">
        <f>'Поворська ЗОШ'!R22+'Пісочненська ЗОШ '!R22+'Козлиничівська ЗОШ '!R22+'Гривятківська ЗОШ  '!R22</f>
        <v>0</v>
      </c>
      <c r="S35" s="19">
        <f>'Поворська ЗОШ'!S22+'Пісочненська ЗОШ '!S22+'Козлиничівська ЗОШ '!S22+'Гривятківська ЗОШ  '!S22</f>
        <v>0</v>
      </c>
      <c r="T35" s="20">
        <f>'Поворська ЗОШ'!T35+'Пісочненська ЗОШ '!T34+'Козлиничівська ЗОШ '!T31+'Гривятківська ЗОШ  '!T31</f>
        <v>107422</v>
      </c>
    </row>
    <row r="36" spans="1:20" ht="19.5" customHeight="1" x14ac:dyDescent="0.2">
      <c r="B36" t="s">
        <v>15</v>
      </c>
      <c r="C36" s="3"/>
      <c r="D36" s="7">
        <f>'Поворська ЗОШ'!D36+'Пісочненська ЗОШ '!D35+'Козлиничівська ЗОШ '!D32+'Гривятківська ЗОШ  '!D32</f>
        <v>0</v>
      </c>
      <c r="E36" s="7">
        <f>'Поворська ЗОШ'!E36+'Пісочненська ЗОШ '!E35+'Козлиничівська ЗОШ '!E32+'Гривятківська ЗОШ  '!E32</f>
        <v>0</v>
      </c>
      <c r="F36" s="7">
        <f>'Поворська ЗОШ'!F36+'Пісочненська ЗОШ '!F35+'Козлиничівська ЗОШ '!F32+'Гривятківська ЗОШ  '!F32</f>
        <v>39022</v>
      </c>
      <c r="G36" s="7">
        <f>'Поворська ЗОШ'!G36+'Пісочненська ЗОШ '!G35+'Козлиничівська ЗОШ '!G32+'Гривятківська ЗОШ  '!G32</f>
        <v>0</v>
      </c>
      <c r="H36" s="7">
        <f>'Поворська ЗОШ'!H36+'Пісочненська ЗОШ '!H35+'Козлиничівська ЗОШ '!H32+'Гривятківська ЗОШ  '!H32</f>
        <v>0</v>
      </c>
      <c r="I36" s="7">
        <f>'Поворська ЗОШ'!I36+'Пісочненська ЗОШ '!I35+'Козлиничівська ЗОШ '!I32+'Гривятківська ЗОШ  '!I32</f>
        <v>0</v>
      </c>
      <c r="J36" s="7">
        <f>'Поворська ЗОШ'!J36+'Пісочненська ЗОШ '!J35+'Козлиничівська ЗОШ '!J32+'Гривятківська ЗОШ  '!J32</f>
        <v>0</v>
      </c>
      <c r="K36" s="7">
        <f>'Поворська ЗОШ'!K36+'Пісочненська ЗОШ '!K35+'Козлиничівська ЗОШ '!K32+'Гривятківська ЗОШ  '!K32</f>
        <v>0</v>
      </c>
      <c r="L36" s="7">
        <f>'Поворська ЗОШ'!L36+'Пісочненська ЗОШ '!L35+'Козлиничівська ЗОШ '!L32+'Гривятківська ЗОШ  '!L32</f>
        <v>0</v>
      </c>
      <c r="M36" s="7">
        <f>'Поворська ЗОШ'!M36+'Пісочненська ЗОШ '!M35+'Козлиничівська ЗОШ '!M32+'Гривятківська ЗОШ  '!M32</f>
        <v>0</v>
      </c>
      <c r="N36" s="7">
        <f>'Поворська ЗОШ'!N36+'Пісочненська ЗОШ '!N35+'Козлиничівська ЗОШ '!N32+'Гривятківська ЗОШ  '!N32</f>
        <v>0</v>
      </c>
      <c r="O36" s="7">
        <f>'Поворська ЗОШ'!O36+'Пісочненська ЗОШ '!O35+'Козлиничівська ЗОШ '!O32+'Гривятківська ЗОШ  '!O32</f>
        <v>0</v>
      </c>
      <c r="P36" s="8">
        <f t="shared" si="0"/>
        <v>39022</v>
      </c>
      <c r="Q36" s="8">
        <f>'Поворська ЗОШ'!Q23+'Пісочненська ЗОШ '!Q23+'Козлиничівська ЗОШ '!Q23+'Гривятківська ЗОШ  '!R23</f>
        <v>2207.1000000000004</v>
      </c>
      <c r="R36" s="8">
        <f>'Поворська ЗОШ'!R23+'Пісочненська ЗОШ '!R23+'Козлиничівська ЗОШ '!R23+'Гривятківська ЗОШ  '!R23</f>
        <v>0</v>
      </c>
      <c r="S36" s="8">
        <f>'Поворська ЗОШ'!S23+'Пісочненська ЗОШ '!S23+'Козлиничівська ЗОШ '!S23+'Гривятківська ЗОШ  '!S23</f>
        <v>0</v>
      </c>
      <c r="T36" s="9">
        <f>'Поворська ЗОШ'!T36+'Пісочненська ЗОШ '!T35+'Козлиничівська ЗОШ '!T32+'Гривятківська ЗОШ  '!T32</f>
        <v>39022</v>
      </c>
    </row>
    <row r="37" spans="1:20" ht="19.5" customHeight="1" x14ac:dyDescent="0.2">
      <c r="B37" t="s">
        <v>16</v>
      </c>
      <c r="C37" s="3"/>
      <c r="D37" s="7">
        <f>'Поворська ЗОШ'!D37+'Пісочненська ЗОШ '!D36+'Козлиничівська ЗОШ '!D33+'Гривятківська ЗОШ  '!D33</f>
        <v>54200</v>
      </c>
      <c r="E37" s="7">
        <f>'Поворська ЗОШ'!E37+'Пісочненська ЗОШ '!E36+'Козлиничівська ЗОШ '!E33+'Гривятківська ЗОШ  '!E33</f>
        <v>0</v>
      </c>
      <c r="F37" s="7">
        <f>'Поворська ЗОШ'!F37+'Пісочненська ЗОШ '!F36+'Козлиничівська ЗОШ '!F33+'Гривятківська ЗОШ  '!F33</f>
        <v>7000</v>
      </c>
      <c r="G37" s="7">
        <f>'Поворська ЗОШ'!G37+'Пісочненська ЗОШ '!G36+'Козлиничівська ЗОШ '!G33+'Гривятківська ЗОШ  '!G33</f>
        <v>6000</v>
      </c>
      <c r="H37" s="7">
        <f>'Поворська ЗОШ'!H37+'Пісочненська ЗОШ '!H36+'Козлиничівська ЗОШ '!H33+'Гривятківська ЗОШ  '!H33</f>
        <v>0</v>
      </c>
      <c r="I37" s="7">
        <f>'Поворська ЗОШ'!I37+'Пісочненська ЗОШ '!I36+'Козлиничівська ЗОШ '!I33+'Гривятківська ЗОШ  '!I33</f>
        <v>1200</v>
      </c>
      <c r="J37" s="7">
        <f>'Поворська ЗОШ'!J37+'Пісочненська ЗОШ '!J36+'Козлиничівська ЗОШ '!J33+'Гривятківська ЗОШ  '!J33</f>
        <v>0</v>
      </c>
      <c r="K37" s="7">
        <f>'Поворська ЗОШ'!K37+'Пісочненська ЗОШ '!K36+'Козлиничівська ЗОШ '!K33+'Гривятківська ЗОШ  '!K33</f>
        <v>0</v>
      </c>
      <c r="L37" s="7">
        <f>'Поворська ЗОШ'!L37+'Пісочненська ЗОШ '!L36+'Козлиничівська ЗОШ '!L33+'Гривятківська ЗОШ  '!L33</f>
        <v>0</v>
      </c>
      <c r="M37" s="7">
        <f>'Поворська ЗОШ'!M37+'Пісочненська ЗОШ '!M36+'Козлиничівська ЗОШ '!M33+'Гривятківська ЗОШ  '!M33</f>
        <v>0</v>
      </c>
      <c r="N37" s="7">
        <f>'Поворська ЗОШ'!N37+'Пісочненська ЗОШ '!N36+'Козлиничівська ЗОШ '!N33+'Гривятківська ЗОШ  '!N33</f>
        <v>0</v>
      </c>
      <c r="O37" s="7">
        <f>'Поворська ЗОШ'!O37+'Пісочненська ЗОШ '!O36+'Козлиничівська ЗОШ '!O33+'Гривятківська ЗОШ  '!O33</f>
        <v>0</v>
      </c>
      <c r="P37" s="8">
        <f t="shared" si="0"/>
        <v>61200</v>
      </c>
      <c r="Q37" s="8">
        <f>'Поворська ЗОШ'!Q24+'Пісочненська ЗОШ '!Q24+'Козлиничівська ЗОШ '!Q24+'Гривятківська ЗОШ  '!R24</f>
        <v>1621.62</v>
      </c>
      <c r="R37" s="8">
        <f>'Поворська ЗОШ'!R24+'Пісочненська ЗОШ '!R24+'Козлиничівська ЗОШ '!R24+'Гривятківська ЗОШ  '!R24</f>
        <v>0</v>
      </c>
      <c r="S37" s="8">
        <f>'Поворська ЗОШ'!S24+'Пісочненська ЗОШ '!S24+'Козлиничівська ЗОШ '!S24+'Гривятківська ЗОШ  '!S24</f>
        <v>0</v>
      </c>
      <c r="T37" s="9">
        <f>'Поворська ЗОШ'!T37+'Пісочненська ЗОШ '!T36+'Козлиничівська ЗОШ '!T33+'Гривятківська ЗОШ  '!T33</f>
        <v>68400</v>
      </c>
    </row>
    <row r="38" spans="1:20" s="13" customFormat="1" ht="19.5" customHeight="1" x14ac:dyDescent="0.2">
      <c r="A38" s="13">
        <v>2800</v>
      </c>
      <c r="B38" s="13" t="s">
        <v>17</v>
      </c>
      <c r="C38" s="14"/>
      <c r="D38" s="18">
        <f>'Поворська ЗОШ'!D38+'Пісочненська ЗОШ '!D37+'Козлиничівська ЗОШ '!D34+'Гривятківська ЗОШ  '!D34</f>
        <v>0</v>
      </c>
      <c r="E38" s="18">
        <f>'Поворська ЗОШ'!E38+'Пісочненська ЗОШ '!E37+'Козлиничівська ЗОШ '!E34+'Гривятківська ЗОШ  '!E34</f>
        <v>533.16999999999996</v>
      </c>
      <c r="F38" s="18">
        <f>'Поворська ЗОШ'!F38+'Пісочненська ЗОШ '!F37+'Козлиничівська ЗОШ '!F34+'Гривятківська ЗОШ  '!F34</f>
        <v>8105.2</v>
      </c>
      <c r="G38" s="18">
        <f>'Поворська ЗОШ'!G38+'Пісочненська ЗОШ '!G37+'Козлиничівська ЗОШ '!G34+'Гривятківська ЗОШ  '!G34</f>
        <v>0</v>
      </c>
      <c r="H38" s="18">
        <f>'Поворська ЗОШ'!H38+'Пісочненська ЗОШ '!H37+'Козлиничівська ЗОШ '!H34+'Гривятківська ЗОШ  '!H34</f>
        <v>5161.72</v>
      </c>
      <c r="I38" s="18">
        <f>'Поворська ЗОШ'!I38+'Пісочненська ЗОШ '!I37+'Козлиничівська ЗОШ '!I34+'Гривятківська ЗОШ  '!I34</f>
        <v>0</v>
      </c>
      <c r="J38" s="18">
        <f>'Поворська ЗОШ'!J38+'Пісочненська ЗОШ '!J37+'Козлиничівська ЗОШ '!J34+'Гривятківська ЗОШ  '!J34</f>
        <v>0</v>
      </c>
      <c r="K38" s="18">
        <f>'Поворська ЗОШ'!K38+'Пісочненська ЗОШ '!K37+'Козлиничівська ЗОШ '!K34+'Гривятківська ЗОШ  '!K34</f>
        <v>0</v>
      </c>
      <c r="L38" s="18">
        <f>'Поворська ЗОШ'!L38+'Пісочненська ЗОШ '!L37+'Козлиничівська ЗОШ '!L34+'Гривятківська ЗОШ  '!L34</f>
        <v>0</v>
      </c>
      <c r="M38" s="18">
        <f>'Поворська ЗОШ'!M38+'Пісочненська ЗОШ '!M37+'Козлиничівська ЗОШ '!M34+'Гривятківська ЗОШ  '!M34</f>
        <v>0</v>
      </c>
      <c r="N38" s="18">
        <f>'Поворська ЗОШ'!N38+'Пісочненська ЗОШ '!N37+'Козлиничівська ЗОШ '!N34+'Гривятківська ЗОШ  '!N34</f>
        <v>0</v>
      </c>
      <c r="O38" s="18">
        <f>'Поворська ЗОШ'!O38+'Пісочненська ЗОШ '!O37+'Козлиничівська ЗОШ '!O34+'Гривятківська ЗОШ  '!O34</f>
        <v>0</v>
      </c>
      <c r="P38" s="19">
        <f t="shared" si="0"/>
        <v>8638.369999999999</v>
      </c>
      <c r="Q38" s="19">
        <f>'Поворська ЗОШ'!Q25+'Пісочненська ЗОШ '!Q25+'Козлиничівська ЗОШ '!Q25+'Гривятківська ЗОШ  '!R25</f>
        <v>774.44</v>
      </c>
      <c r="R38" s="19">
        <f>'Поворська ЗОШ'!R25+'Пісочненська ЗОШ '!R25+'Козлиничівська ЗОШ '!R25+'Гривятківська ЗОШ  '!R25</f>
        <v>0</v>
      </c>
      <c r="S38" s="19">
        <f>'Поворська ЗОШ'!S25+'Пісочненська ЗОШ '!S25+'Козлиничівська ЗОШ '!S25+'Гривятківська ЗОШ  '!S25</f>
        <v>0</v>
      </c>
      <c r="T38" s="20">
        <f>'Поворська ЗОШ'!T38+'Пісочненська ЗОШ '!T37+'Козлиничівська ЗОШ '!T34+'Гривятківська ЗОШ  '!T34</f>
        <v>13800.09</v>
      </c>
    </row>
    <row r="39" spans="1:20" ht="19.5" customHeight="1" x14ac:dyDescent="0.2">
      <c r="C39" s="1" t="s">
        <v>28</v>
      </c>
      <c r="D39" s="7">
        <f>'Поворська ЗОШ'!D39+'Пісочненська ЗОШ '!D38+'Козлиничівська ЗОШ '!D35+'Гривятківська ЗОШ  '!D35</f>
        <v>0</v>
      </c>
      <c r="E39" s="7">
        <f>'Поворська ЗОШ'!E39+'Пісочненська ЗОШ '!E38+'Козлиничівська ЗОШ '!E35+'Гривятківська ЗОШ  '!E35</f>
        <v>498.12</v>
      </c>
      <c r="F39" s="7">
        <f>'Поворська ЗОШ'!F39+'Пісочненська ЗОШ '!F38+'Козлиничівська ЗОШ '!F35+'Гривятківська ЗОШ  '!F35</f>
        <v>0</v>
      </c>
      <c r="G39" s="7">
        <f>'Поворська ЗОШ'!G39+'Пісочненська ЗОШ '!G38+'Козлиничівська ЗОШ '!G35+'Гривятківська ЗОШ  '!G35</f>
        <v>0</v>
      </c>
      <c r="H39" s="7">
        <f>'Поворська ЗОШ'!H39+'Пісочненська ЗОШ '!H38+'Козлиничівська ЗОШ '!H35+'Гривятківська ЗОШ  '!H35</f>
        <v>2331.46</v>
      </c>
      <c r="I39" s="7">
        <f>'Поворська ЗОШ'!I39+'Пісочненська ЗОШ '!I38+'Козлиничівська ЗОШ '!I35+'Гривятківська ЗОШ  '!I35</f>
        <v>0</v>
      </c>
      <c r="J39" s="7">
        <f>'Поворська ЗОШ'!J39+'Пісочненська ЗОШ '!J38+'Козлиничівська ЗОШ '!J35+'Гривятківська ЗОШ  '!J35</f>
        <v>0</v>
      </c>
      <c r="K39" s="7">
        <f>'Поворська ЗОШ'!K39+'Пісочненська ЗОШ '!K38+'Козлиничівська ЗОШ '!K35+'Гривятківська ЗОШ  '!K35</f>
        <v>0</v>
      </c>
      <c r="L39" s="7">
        <f>'Поворська ЗОШ'!L39+'Пісочненська ЗОШ '!L38+'Козлиничівська ЗОШ '!L35+'Гривятківська ЗОШ  '!L35</f>
        <v>0</v>
      </c>
      <c r="M39" s="7">
        <f>'Поворська ЗОШ'!M39+'Пісочненська ЗОШ '!M38+'Козлиничівська ЗОШ '!M35+'Гривятківська ЗОШ  '!M35</f>
        <v>0</v>
      </c>
      <c r="N39" s="7">
        <f>'Поворська ЗОШ'!N39+'Пісочненська ЗОШ '!N38+'Козлиничівська ЗОШ '!N35+'Гривятківська ЗОШ  '!N35</f>
        <v>0</v>
      </c>
      <c r="O39" s="7">
        <f>'Поворська ЗОШ'!O39+'Пісочненська ЗОШ '!O38+'Козлиничівська ЗОШ '!O35+'Гривятківська ЗОШ  '!O35</f>
        <v>0</v>
      </c>
      <c r="P39" s="8">
        <f t="shared" si="0"/>
        <v>498.12</v>
      </c>
      <c r="Q39" s="8">
        <f>'Поворська ЗОШ'!Q26+'Пісочненська ЗОШ '!Q26+'Козлиничівська ЗОШ '!Q26+'Гривятківська ЗОШ  '!R26</f>
        <v>744</v>
      </c>
      <c r="R39" s="8">
        <f>'Поворська ЗОШ'!R26+'Пісочненська ЗОШ '!R26+'Козлиничівська ЗОШ '!R26+'Гривятківська ЗОШ  '!R26</f>
        <v>0</v>
      </c>
      <c r="S39" s="8">
        <f>'Поворська ЗОШ'!S26+'Пісочненська ЗОШ '!S26+'Козлиничівська ЗОШ '!S26+'Гривятківська ЗОШ  '!S26</f>
        <v>0</v>
      </c>
      <c r="T39" s="9">
        <f>'Поворська ЗОШ'!T39+'Пісочненська ЗОШ '!T38+'Козлиничівська ЗОШ '!T35+'Гривятківська ЗОШ  '!T35</f>
        <v>122.1</v>
      </c>
    </row>
    <row r="40" spans="1:20" ht="19.5" customHeight="1" x14ac:dyDescent="0.2">
      <c r="C40" s="1" t="s">
        <v>29</v>
      </c>
      <c r="D40" s="7">
        <f>'Поворська ЗОШ'!D40+'Пісочненська ЗОШ '!D39+'Козлиничівська ЗОШ '!D36+'Гривятківська ЗОШ  '!D36</f>
        <v>0</v>
      </c>
      <c r="E40" s="7">
        <f>'Поворська ЗОШ'!E40+'Пісочненська ЗОШ '!E39+'Козлиничівська ЗОШ '!E36+'Гривятківська ЗОШ  '!E36</f>
        <v>35.049999999999997</v>
      </c>
      <c r="F40" s="7">
        <f>'Поворська ЗОШ'!F40+'Пісочненська ЗОШ '!F39+'Козлиничівська ЗОШ '!F36+'Гривятківська ЗОШ  '!F36</f>
        <v>0</v>
      </c>
      <c r="G40" s="7">
        <f>'Поворська ЗОШ'!G40+'Пісочненська ЗОШ '!G39+'Козлиничівська ЗОШ '!G36+'Гривятківська ЗОШ  '!G36</f>
        <v>0</v>
      </c>
      <c r="H40" s="7">
        <f>'Поворська ЗОШ'!H40+'Пісочненська ЗОШ '!H39+'Козлиничівська ЗОШ '!H36+'Гривятківська ЗОШ  '!H36</f>
        <v>2830.2599999999998</v>
      </c>
      <c r="I40" s="7">
        <f>'Поворська ЗОШ'!I40+'Пісочненська ЗОШ '!I39+'Козлиничівська ЗОШ '!I36+'Гривятківська ЗОШ  '!I36</f>
        <v>0</v>
      </c>
      <c r="J40" s="7">
        <f>'Поворська ЗОШ'!J40+'Пісочненська ЗОШ '!J39+'Козлиничівська ЗОШ '!J36+'Гривятківська ЗОШ  '!J36</f>
        <v>0</v>
      </c>
      <c r="K40" s="7">
        <f>'Поворська ЗОШ'!K40+'Пісочненська ЗОШ '!K39+'Козлиничівська ЗОШ '!K36+'Гривятківська ЗОШ  '!K36</f>
        <v>0</v>
      </c>
      <c r="L40" s="7">
        <f>'Поворська ЗОШ'!L40+'Пісочненська ЗОШ '!L39+'Козлиничівська ЗОШ '!L36+'Гривятківська ЗОШ  '!L36</f>
        <v>0</v>
      </c>
      <c r="M40" s="7">
        <f>'Поворська ЗОШ'!M40+'Пісочненська ЗОШ '!M39+'Козлиничівська ЗОШ '!M36+'Гривятківська ЗОШ  '!M36</f>
        <v>0</v>
      </c>
      <c r="N40" s="7">
        <f>'Поворська ЗОШ'!N40+'Пісочненська ЗОШ '!N39+'Козлиничівська ЗОШ '!N36+'Гривятківська ЗОШ  '!N36</f>
        <v>0</v>
      </c>
      <c r="O40" s="7">
        <f>'Поворська ЗОШ'!O40+'Пісочненська ЗОШ '!O39+'Козлиничівська ЗОШ '!O36+'Гривятківська ЗОШ  '!O36</f>
        <v>0</v>
      </c>
      <c r="P40" s="8">
        <f t="shared" si="0"/>
        <v>35.049999999999997</v>
      </c>
      <c r="Q40" s="8">
        <f>'Поворська ЗОШ'!Q27+'Пісочненська ЗОШ '!Q27+'Козлиничівська ЗОШ '!Q27+'Гривятківська ЗОШ  '!R27</f>
        <v>0</v>
      </c>
      <c r="R40" s="8">
        <f>'Поворська ЗОШ'!R27+'Пісочненська ЗОШ '!R27+'Козлиничівська ЗОШ '!R27+'Гривятківська ЗОШ  '!R27</f>
        <v>0</v>
      </c>
      <c r="S40" s="8">
        <f>'Поворська ЗОШ'!S27+'Пісочненська ЗОШ '!S27+'Козлиничівська ЗОШ '!S27+'Гривятківська ЗОШ  '!S27</f>
        <v>0</v>
      </c>
      <c r="T40" s="9">
        <f>'Поворська ЗОШ'!T40+'Пісочненська ЗОШ '!T39+'Козлиничівська ЗОШ '!T36+'Гривятківська ЗОШ  '!T36</f>
        <v>878.18</v>
      </c>
    </row>
    <row r="41" spans="1:20" ht="19.5" customHeight="1" x14ac:dyDescent="0.2">
      <c r="C41" s="1"/>
      <c r="D41" s="7">
        <f>'Поворська ЗОШ'!D41+'Пісочненська ЗОШ '!D40+'Козлиничівська ЗОШ '!D37+'Гривятківська ЗОШ  '!D37</f>
        <v>0</v>
      </c>
      <c r="E41" s="7">
        <f>'Поворська ЗОШ'!E41+'Пісочненська ЗОШ '!E40+'Козлиничівська ЗОШ '!E37+'Гривятківська ЗОШ  '!E37</f>
        <v>0</v>
      </c>
      <c r="F41" s="7">
        <f>'Поворська ЗОШ'!F41+'Пісочненська ЗОШ '!F40+'Козлиничівська ЗОШ '!F37+'Гривятківська ЗОШ  '!F37</f>
        <v>8105.2</v>
      </c>
      <c r="G41" s="7">
        <f>'Поворська ЗОШ'!G41+'Пісочненська ЗОШ '!G40+'Козлиничівська ЗОШ '!G37+'Гривятківська ЗОШ  '!G37</f>
        <v>0</v>
      </c>
      <c r="H41" s="7">
        <f>'Поворська ЗОШ'!H41+'Пісочненська ЗОШ '!H40+'Козлиничівська ЗОШ '!H37+'Гривятківська ЗОШ  '!H37</f>
        <v>0</v>
      </c>
      <c r="I41" s="7">
        <f>'Поворська ЗОШ'!I41+'Пісочненська ЗОШ '!I40+'Козлиничівська ЗОШ '!I37+'Гривятківська ЗОШ  '!I37</f>
        <v>0</v>
      </c>
      <c r="J41" s="7">
        <f>'Поворська ЗОШ'!J41+'Пісочненська ЗОШ '!J40+'Козлиничівська ЗОШ '!J37+'Гривятківська ЗОШ  '!J37</f>
        <v>0</v>
      </c>
      <c r="K41" s="7">
        <f>'Поворська ЗОШ'!K41+'Пісочненська ЗОШ '!K40+'Козлиничівська ЗОШ '!K37+'Гривятківська ЗОШ  '!K37</f>
        <v>0</v>
      </c>
      <c r="L41" s="7">
        <f>'Поворська ЗОШ'!L41+'Пісочненська ЗОШ '!L40+'Козлиничівська ЗОШ '!L37+'Гривятківська ЗОШ  '!L37</f>
        <v>0</v>
      </c>
      <c r="M41" s="7">
        <f>'Поворська ЗОШ'!M41+'Пісочненська ЗОШ '!M40+'Козлиничівська ЗОШ '!M37+'Гривятківська ЗОШ  '!M37</f>
        <v>0</v>
      </c>
      <c r="N41" s="7">
        <f>'Поворська ЗОШ'!N41+'Пісочненська ЗОШ '!N40+'Козлиничівська ЗОШ '!N37+'Гривятківська ЗОШ  '!N37</f>
        <v>0</v>
      </c>
      <c r="O41" s="7">
        <f>'Поворська ЗОШ'!O41+'Пісочненська ЗОШ '!O40+'Козлиничівська ЗОШ '!O37+'Гривятківська ЗОШ  '!O37</f>
        <v>0</v>
      </c>
      <c r="P41" s="8">
        <f t="shared" si="0"/>
        <v>8105.2</v>
      </c>
      <c r="Q41" s="8">
        <f>'Поворська ЗОШ'!Q28+'Пісочненська ЗОШ '!Q28+'Козлиничівська ЗОШ '!Q28+'Гривятківська ЗОШ  '!R28</f>
        <v>0</v>
      </c>
      <c r="R41" s="8">
        <f>'Поворська ЗОШ'!R28+'Пісочненська ЗОШ '!R28+'Козлиничівська ЗОШ '!R28+'Гривятківська ЗОШ  '!R28</f>
        <v>0</v>
      </c>
      <c r="S41" s="8">
        <f>'Поворська ЗОШ'!S28+'Пісочненська ЗОШ '!S28+'Козлиничівська ЗОШ '!S28+'Гривятківська ЗОШ  '!S28</f>
        <v>0</v>
      </c>
      <c r="T41" s="9">
        <f>'Поворська ЗОШ'!T41+'Пісочненська ЗОШ '!T40+'Козлиничівська ЗОШ '!T37+'Гривятківська ЗОШ  '!T37</f>
        <v>0</v>
      </c>
    </row>
    <row r="42" spans="1:20" ht="19.5" customHeight="1" x14ac:dyDescent="0.2">
      <c r="C42" s="1"/>
      <c r="D42" s="7">
        <f>'Поворська ЗОШ'!D42+'Пісочненська ЗОШ '!D41+'Козлиничівська ЗОШ '!D38+'Гривятківська ЗОШ  '!D38</f>
        <v>0</v>
      </c>
      <c r="E42" s="7">
        <f>'Поворська ЗОШ'!E42+'Пісочненська ЗОШ '!E41+'Козлиничівська ЗОШ '!E38+'Гривятківська ЗОШ  '!E38</f>
        <v>0</v>
      </c>
      <c r="F42" s="7">
        <f>'Поворська ЗОШ'!F42+'Пісочненська ЗОШ '!F41+'Козлиничівська ЗОШ '!F38+'Гривятківська ЗОШ  '!F38</f>
        <v>0</v>
      </c>
      <c r="G42" s="7">
        <f>'Поворська ЗОШ'!G42+'Пісочненська ЗОШ '!G41+'Козлиничівська ЗОШ '!G38+'Гривятківська ЗОШ  '!G38</f>
        <v>0</v>
      </c>
      <c r="H42" s="7">
        <f>'Поворська ЗОШ'!H42+'Пісочненська ЗОШ '!H41+'Козлиничівська ЗОШ '!H38+'Гривятківська ЗОШ  '!H38</f>
        <v>0</v>
      </c>
      <c r="I42" s="7">
        <f>'Поворська ЗОШ'!I42+'Пісочненська ЗОШ '!I41+'Козлиничівська ЗОШ '!I38+'Гривятківська ЗОШ  '!I38</f>
        <v>0</v>
      </c>
      <c r="J42" s="7">
        <f>'Поворська ЗОШ'!J42+'Пісочненська ЗОШ '!J41+'Козлиничівська ЗОШ '!J38+'Гривятківська ЗОШ  '!J38</f>
        <v>0</v>
      </c>
      <c r="K42" s="7">
        <f>'Поворська ЗОШ'!K42+'Пісочненська ЗОШ '!K41+'Козлиничівська ЗОШ '!K38+'Гривятківська ЗОШ  '!K38</f>
        <v>0</v>
      </c>
      <c r="L42" s="7">
        <f>'Поворська ЗОШ'!L42+'Пісочненська ЗОШ '!L41+'Козлиничівська ЗОШ '!L38+'Гривятківська ЗОШ  '!L38</f>
        <v>0</v>
      </c>
      <c r="M42" s="7">
        <f>'Поворська ЗОШ'!M42+'Пісочненська ЗОШ '!M41+'Козлиничівська ЗОШ '!M38+'Гривятківська ЗОШ  '!M38</f>
        <v>0</v>
      </c>
      <c r="N42" s="7">
        <f>'Поворська ЗОШ'!N42+'Пісочненська ЗОШ '!N41+'Козлиничівська ЗОШ '!N38+'Гривятківська ЗОШ  '!N38</f>
        <v>0</v>
      </c>
      <c r="O42" s="7">
        <f>'Поворська ЗОШ'!O42+'Пісочненська ЗОШ '!O41+'Козлиничівська ЗОШ '!O38+'Гривятківська ЗОШ  '!O38</f>
        <v>0</v>
      </c>
      <c r="P42" s="8">
        <f t="shared" si="0"/>
        <v>0</v>
      </c>
      <c r="Q42" s="8">
        <f>'Поворська ЗОШ'!Q33+'Пісочненська ЗОШ '!Q32+'Козлиничівська ЗОШ '!Q29+'Гривятківська ЗОШ  '!R29</f>
        <v>8113.7900000000009</v>
      </c>
      <c r="R42" s="8">
        <f>'Поворська ЗОШ'!R33+'Пісочненська ЗОШ '!R32+'Козлиничівська ЗОШ '!R29+'Гривятківська ЗОШ  '!R29</f>
        <v>0</v>
      </c>
      <c r="S42" s="8">
        <f>'Поворська ЗОШ'!S33+'Пісочненська ЗОШ '!S32+'Козлиничівська ЗОШ '!S29+'Гривятківська ЗОШ  '!S29</f>
        <v>0</v>
      </c>
      <c r="T42" s="9">
        <f>'Поворська ЗОШ'!T42+'Пісочненська ЗОШ '!T41+'Козлиничівська ЗОШ '!T38+'Гривятківська ЗОШ  '!T38</f>
        <v>0</v>
      </c>
    </row>
    <row r="43" spans="1:20" ht="19.5" customHeight="1" x14ac:dyDescent="0.2">
      <c r="C43" s="1"/>
      <c r="D43" s="7">
        <f>'Поворська ЗОШ'!D43+'Пісочненська ЗОШ '!D42+'Козлиничівська ЗОШ '!D39+'Гривятківська ЗОШ  '!D39</f>
        <v>0</v>
      </c>
      <c r="E43" s="7">
        <f>'Поворська ЗОШ'!E43+'Пісочненська ЗОШ '!E42+'Козлиничівська ЗОШ '!E39+'Гривятківська ЗОШ  '!E39</f>
        <v>0</v>
      </c>
      <c r="F43" s="7">
        <f>'Поворська ЗОШ'!F43+'Пісочненська ЗОШ '!F42+'Козлиничівська ЗОШ '!F39+'Гривятківська ЗОШ  '!F39</f>
        <v>0</v>
      </c>
      <c r="G43" s="7">
        <f>'Поворська ЗОШ'!G43+'Пісочненська ЗОШ '!G42+'Козлиничівська ЗОШ '!G39+'Гривятківська ЗОШ  '!G39</f>
        <v>0</v>
      </c>
      <c r="H43" s="7">
        <f>'Поворська ЗОШ'!H43+'Пісочненська ЗОШ '!H42+'Козлиничівська ЗОШ '!H39+'Гривятківська ЗОШ  '!H39</f>
        <v>0</v>
      </c>
      <c r="I43" s="7">
        <f>'Поворська ЗОШ'!I43+'Пісочненська ЗОШ '!I42+'Козлиничівська ЗОШ '!I39+'Гривятківська ЗОШ  '!I39</f>
        <v>0</v>
      </c>
      <c r="J43" s="7">
        <f>'Поворська ЗОШ'!J43+'Пісочненська ЗОШ '!J42+'Козлиничівська ЗОШ '!J39+'Гривятківська ЗОШ  '!J39</f>
        <v>0</v>
      </c>
      <c r="K43" s="7">
        <f>'Поворська ЗОШ'!K43+'Пісочненська ЗОШ '!K42+'Козлиничівська ЗОШ '!K39+'Гривятківська ЗОШ  '!K39</f>
        <v>0</v>
      </c>
      <c r="L43" s="7">
        <f>'Поворська ЗОШ'!L43+'Пісочненська ЗОШ '!L42+'Козлиничівська ЗОШ '!L39+'Гривятківська ЗОШ  '!L39</f>
        <v>0</v>
      </c>
      <c r="M43" s="7">
        <f>'Поворська ЗОШ'!M43+'Пісочненська ЗОШ '!M42+'Козлиничівська ЗОШ '!M39+'Гривятківська ЗОШ  '!M39</f>
        <v>0</v>
      </c>
      <c r="N43" s="7">
        <f>'Поворська ЗОШ'!N43+'Пісочненська ЗОШ '!N42+'Козлиничівська ЗОШ '!N39+'Гривятківська ЗОШ  '!N39</f>
        <v>0</v>
      </c>
      <c r="O43" s="7">
        <f>'Поворська ЗОШ'!O43+'Пісочненська ЗОШ '!O42+'Козлиничівська ЗОШ '!O39+'Гривятківська ЗОШ  '!O39</f>
        <v>0</v>
      </c>
      <c r="P43" s="8">
        <f t="shared" si="0"/>
        <v>0</v>
      </c>
      <c r="Q43" s="8">
        <f>'Поворська ЗОШ'!Q34+'Пісочненська ЗОШ '!Q33+'Козлиничівська ЗОШ '!Q30+'Гривятківська ЗОШ  '!R30</f>
        <v>41227.770000000004</v>
      </c>
      <c r="R43" s="8">
        <f>'Поворська ЗОШ'!R34+'Пісочненська ЗОШ '!R33+'Козлиничівська ЗОШ '!R30+'Гривятківська ЗОШ  '!R30</f>
        <v>0</v>
      </c>
      <c r="S43" s="8">
        <f>'Поворська ЗОШ'!S34+'Пісочненська ЗОШ '!S33+'Козлиничівська ЗОШ '!S30+'Гривятківська ЗОШ  '!S30</f>
        <v>0</v>
      </c>
      <c r="T43" s="9">
        <f>'Поворська ЗОШ'!T43+'Пісочненська ЗОШ '!T42+'Козлиничівська ЗОШ '!T39+'Гривятківська ЗОШ  '!T39</f>
        <v>0</v>
      </c>
    </row>
    <row r="44" spans="1:20" s="22" customFormat="1" ht="19.5" customHeight="1" x14ac:dyDescent="0.2">
      <c r="A44" s="21">
        <v>3132</v>
      </c>
      <c r="C44" s="33"/>
      <c r="D44" s="18">
        <f>'Поворська ЗОШ'!D44+'Пісочненська ЗОШ '!D43+'Козлиничівська ЗОШ '!D40+'Гривятківська ЗОШ  '!D40</f>
        <v>0</v>
      </c>
      <c r="E44" s="18">
        <f>'Поворська ЗОШ'!E44+'Пісочненська ЗОШ '!E43+'Козлиничівська ЗОШ '!E40+'Гривятківська ЗОШ  '!E40</f>
        <v>0</v>
      </c>
      <c r="F44" s="18">
        <f>'Поворська ЗОШ'!F44+'Пісочненська ЗОШ '!F43+'Козлиничівська ЗОШ '!F40+'Гривятківська ЗОШ  '!F40</f>
        <v>0</v>
      </c>
      <c r="G44" s="18">
        <f>'Поворська ЗОШ'!G44+'Пісочненська ЗОШ '!G43+'Козлиничівська ЗОШ '!G40+'Гривятківська ЗОШ  '!G40</f>
        <v>0</v>
      </c>
      <c r="H44" s="18">
        <f>'Поворська ЗОШ'!H44+'Пісочненська ЗОШ '!H43+'Козлиничівська ЗОШ '!H40+'Гривятківська ЗОШ  '!H40</f>
        <v>0</v>
      </c>
      <c r="I44" s="18">
        <f>'Поворська ЗОШ'!I44+'Пісочненська ЗОШ '!I43+'Козлиничівська ЗОШ '!I40+'Гривятківська ЗОШ  '!I40</f>
        <v>173511.91</v>
      </c>
      <c r="J44" s="18">
        <f>'Поворська ЗОШ'!J44+'Пісочненська ЗОШ '!J43+'Козлиничівська ЗОШ '!J40+'Гривятківська ЗОШ  '!J40</f>
        <v>0</v>
      </c>
      <c r="K44" s="18">
        <f>'Поворська ЗОШ'!K44+'Пісочненська ЗОШ '!K43+'Козлиничівська ЗОШ '!K40+'Гривятківська ЗОШ  '!K40</f>
        <v>0</v>
      </c>
      <c r="L44" s="18">
        <f>'Поворська ЗОШ'!L44+'Пісочненська ЗОШ '!L43+'Козлиничівська ЗОШ '!L40+'Гривятківська ЗОШ  '!L40</f>
        <v>0</v>
      </c>
      <c r="M44" s="18">
        <f>'Поворська ЗОШ'!M44+'Пісочненська ЗОШ '!M43+'Козлиничівська ЗОШ '!M40+'Гривятківська ЗОШ  '!M40</f>
        <v>0</v>
      </c>
      <c r="N44" s="18">
        <f>'Поворська ЗОШ'!N44+'Пісочненська ЗОШ '!N43+'Козлиничівська ЗОШ '!N40+'Гривятківська ЗОШ  '!N40</f>
        <v>0</v>
      </c>
      <c r="O44" s="18">
        <f>'Поворська ЗОШ'!O44+'Пісочненська ЗОШ '!O43+'Козлиничівська ЗОШ '!O40+'Гривятківська ЗОШ  '!O40</f>
        <v>0</v>
      </c>
      <c r="P44" s="19">
        <f t="shared" si="0"/>
        <v>0</v>
      </c>
      <c r="Q44" s="19">
        <f>'Поворська ЗОШ'!Q35+'Пісочненська ЗОШ '!Q34+'Козлиничівська ЗОШ '!Q31+'Гривятківська ЗОШ  '!R31</f>
        <v>7200</v>
      </c>
      <c r="R44" s="19">
        <f>'Поворська ЗОШ'!R35+'Пісочненська ЗОШ '!R34+'Козлиничівська ЗОШ '!R31+'Гривятківська ЗОШ  '!R31</f>
        <v>0</v>
      </c>
      <c r="S44" s="19">
        <f>'Поворська ЗОШ'!S35+'Пісочненська ЗОШ '!S34+'Козлиничівська ЗОШ '!S31+'Гривятківська ЗОШ  '!S31</f>
        <v>0</v>
      </c>
      <c r="T44" s="20">
        <f>'Поворська ЗОШ'!T44+'Пісочненська ЗОШ '!T43+'Козлиничівська ЗОШ '!T40+'Гривятківська ЗОШ  '!T40</f>
        <v>173511.91</v>
      </c>
    </row>
    <row r="45" spans="1:20" x14ac:dyDescent="0.2">
      <c r="D45" s="7">
        <f>'Поворська ЗОШ'!D45+'Пісочненська ЗОШ '!D44+'Козлиничівська ЗОШ '!D41+'Гривятківська ЗОШ  '!D41</f>
        <v>0</v>
      </c>
      <c r="E45" s="7">
        <f>'Поворська ЗОШ'!E45+'Пісочненська ЗОШ '!E44+'Козлиничівська ЗОШ '!E41+'Гривятківська ЗОШ  '!E41</f>
        <v>0</v>
      </c>
      <c r="F45" s="7">
        <f>'Поворська ЗОШ'!F45+'Пісочненська ЗОШ '!F44+'Козлиничівська ЗОШ '!F41+'Гривятківська ЗОШ  '!F41</f>
        <v>0</v>
      </c>
      <c r="G45" s="7">
        <f>'Поворська ЗОШ'!G45+'Пісочненська ЗОШ '!G44+'Козлиничівська ЗОШ '!G41+'Гривятківська ЗОШ  '!G41</f>
        <v>0</v>
      </c>
      <c r="H45" s="7">
        <f>'Поворська ЗОШ'!H45+'Пісочненська ЗОШ '!H44+'Козлиничівська ЗОШ '!H41+'Гривятківська ЗОШ  '!H41</f>
        <v>0</v>
      </c>
      <c r="I45" s="7">
        <f>'Поворська ЗОШ'!I45+'Пісочненська ЗОШ '!I44+'Козлиничівська ЗОШ '!I41+'Гривятківська ЗОШ  '!I41</f>
        <v>0</v>
      </c>
      <c r="J45" s="7">
        <f>'Поворська ЗОШ'!J45+'Пісочненська ЗОШ '!J44+'Козлиничівська ЗОШ '!J41+'Гривятківська ЗОШ  '!J41</f>
        <v>0</v>
      </c>
      <c r="K45" s="7">
        <f>'Поворська ЗОШ'!K45+'Пісочненська ЗОШ '!K44+'Козлиничівська ЗОШ '!K41+'Гривятківська ЗОШ  '!K41</f>
        <v>0</v>
      </c>
      <c r="L45" s="7">
        <f>'Поворська ЗОШ'!L45+'Пісочненська ЗОШ '!L44+'Козлиничівська ЗОШ '!L41+'Гривятківська ЗОШ  '!L41</f>
        <v>0</v>
      </c>
      <c r="M45" s="7">
        <f>'Поворська ЗОШ'!M45+'Пісочненська ЗОШ '!M44+'Козлиничівська ЗОШ '!M41+'Гривятківська ЗОШ  '!M41</f>
        <v>0</v>
      </c>
      <c r="N45" s="7">
        <f>'Поворська ЗОШ'!N45+'Пісочненська ЗОШ '!N44+'Козлиничівська ЗОШ '!N41+'Гривятківська ЗОШ  '!N41</f>
        <v>0</v>
      </c>
      <c r="O45" s="7">
        <f>'Поворська ЗОШ'!O45+'Пісочненська ЗОШ '!O44+'Козлиничівська ЗОШ '!O41+'Гривятківська ЗОШ  '!O41</f>
        <v>0</v>
      </c>
      <c r="P45" s="8">
        <f t="shared" si="0"/>
        <v>0</v>
      </c>
      <c r="Q45" s="8">
        <f>'Поворська ЗОШ'!Q36+'Пісочненська ЗОШ '!Q35+'Козлиничівська ЗОШ '!Q32+'Гривятківська ЗОШ  '!R32</f>
        <v>0</v>
      </c>
      <c r="R45" s="8">
        <f>'Поворська ЗОШ'!R36+'Пісочненська ЗОШ '!R35+'Козлиничівська ЗОШ '!R32+'Гривятківська ЗОШ  '!R32</f>
        <v>0</v>
      </c>
      <c r="S45" s="8">
        <f>'Поворська ЗОШ'!S36+'Пісочненська ЗОШ '!S35+'Козлиничівська ЗОШ '!S32+'Гривятківська ЗОШ  '!S32</f>
        <v>0</v>
      </c>
      <c r="T45" s="9">
        <f>'Поворська ЗОШ'!T45+'Пісочненська ЗОШ '!T44+'Козлиничівська ЗОШ '!T41+'Гривятківська ЗОШ  '!T41</f>
        <v>0</v>
      </c>
    </row>
    <row r="46" spans="1:20" x14ac:dyDescent="0.2">
      <c r="D46" s="7">
        <f>'Поворська ЗОШ'!D46+'Пісочненська ЗОШ '!D45+'Козлиничівська ЗОШ '!D42+'Гривятківська ЗОШ  '!D42</f>
        <v>0</v>
      </c>
      <c r="E46" s="7">
        <f>'Поворська ЗОШ'!E46+'Пісочненська ЗОШ '!E45+'Козлиничівська ЗОШ '!E42+'Гривятківська ЗОШ  '!E42</f>
        <v>0</v>
      </c>
      <c r="F46" s="7">
        <f>'Поворська ЗОШ'!F46+'Пісочненська ЗОШ '!F45+'Козлиничівська ЗОШ '!F42+'Гривятківська ЗОШ  '!F42</f>
        <v>0</v>
      </c>
      <c r="G46" s="7">
        <f>'Поворська ЗОШ'!G46+'Пісочненська ЗОШ '!G45+'Козлиничівська ЗОШ '!G42+'Гривятківська ЗОШ  '!G42</f>
        <v>0</v>
      </c>
      <c r="H46" s="7">
        <f>'Поворська ЗОШ'!H46+'Пісочненська ЗОШ '!H45+'Козлиничівська ЗОШ '!H42+'Гривятківська ЗОШ  '!H42</f>
        <v>0</v>
      </c>
      <c r="I46" s="7">
        <f>'Поворська ЗОШ'!I46+'Пісочненська ЗОШ '!I45+'Козлиничівська ЗОШ '!I42+'Гривятківська ЗОШ  '!I42</f>
        <v>0</v>
      </c>
      <c r="J46" s="7">
        <f>'Поворська ЗОШ'!J46+'Пісочненська ЗОШ '!J45+'Козлиничівська ЗОШ '!J42+'Гривятківська ЗОШ  '!J42</f>
        <v>0</v>
      </c>
      <c r="K46" s="7">
        <f>'Поворська ЗОШ'!K46+'Пісочненська ЗОШ '!K45+'Козлиничівська ЗОШ '!K42+'Гривятківська ЗОШ  '!K42</f>
        <v>0</v>
      </c>
      <c r="L46" s="7">
        <f>'Поворська ЗОШ'!L46+'Пісочненська ЗОШ '!L45+'Козлиничівська ЗОШ '!L42+'Гривятківська ЗОШ  '!L42</f>
        <v>0</v>
      </c>
      <c r="M46" s="7">
        <f>'Поворська ЗОШ'!M46+'Пісочненська ЗОШ '!M45+'Козлиничівська ЗОШ '!M42+'Гривятківська ЗОШ  '!M42</f>
        <v>0</v>
      </c>
      <c r="N46" s="7">
        <f>'Поворська ЗОШ'!N46+'Пісочненська ЗОШ '!N45+'Козлиничівська ЗОШ '!N42+'Гривятківська ЗОШ  '!N42</f>
        <v>0</v>
      </c>
      <c r="O46" s="7">
        <f>'Поворська ЗОШ'!O46+'Пісочненська ЗОШ '!O45+'Козлиничівська ЗОШ '!O42+'Гривятківська ЗОШ  '!O42</f>
        <v>0</v>
      </c>
      <c r="P46" s="8">
        <f t="shared" si="0"/>
        <v>0</v>
      </c>
      <c r="Q46" s="8">
        <f>'Поворська ЗОШ'!Q37+'Пісочненська ЗОШ '!Q36+'Козлиничівська ЗОШ '!Q33+'Гривятківська ЗОШ  '!R33</f>
        <v>7200</v>
      </c>
      <c r="R46" s="8">
        <f>'Поворська ЗОШ'!R37+'Пісочненська ЗОШ '!R36+'Козлиничівська ЗОШ '!R33+'Гривятківська ЗОШ  '!R33</f>
        <v>0</v>
      </c>
      <c r="S46" s="8">
        <f>'Поворська ЗОШ'!S37+'Пісочненська ЗОШ '!S36+'Козлиничівська ЗОШ '!S33+'Гривятківська ЗОШ  '!S33</f>
        <v>0</v>
      </c>
      <c r="T46" s="9">
        <f>'Поворська ЗОШ'!T46+'Пісочненська ЗОШ '!T45+'Козлиничівська ЗОШ '!T42+'Гривятківська ЗОШ  '!T42</f>
        <v>0</v>
      </c>
    </row>
    <row r="47" spans="1:20" s="27" customFormat="1" ht="19.5" customHeight="1" x14ac:dyDescent="0.2">
      <c r="A47" s="26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  <c r="Q47" s="30"/>
      <c r="R47" s="30"/>
      <c r="S47" s="30"/>
      <c r="T47" s="31"/>
    </row>
    <row r="48" spans="1:20" s="32" customFormat="1" ht="20.25" customHeight="1" x14ac:dyDescent="0.2">
      <c r="A48" s="26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30"/>
      <c r="R48" s="30"/>
      <c r="S48" s="30"/>
      <c r="T48" s="31"/>
    </row>
    <row r="49" spans="1:20" s="32" customFormat="1" ht="23.25" customHeight="1" x14ac:dyDescent="0.2">
      <c r="A49" s="2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1"/>
    </row>
    <row r="50" spans="1:20" x14ac:dyDescent="0.2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Q50" s="8"/>
      <c r="R50" s="8"/>
      <c r="S50" s="8"/>
      <c r="T50" s="9"/>
    </row>
    <row r="51" spans="1:20" ht="21" x14ac:dyDescent="0.3">
      <c r="A51" s="6" t="s">
        <v>25</v>
      </c>
      <c r="D51" s="7">
        <f>SUM(D3,D5,D7,D15,D20,D33,D34,D35,D38)</f>
        <v>1043254.4300000002</v>
      </c>
      <c r="E51" s="7">
        <f>SUM(E3,E5,E7,E15,E20,E33,E34,E35,E38)</f>
        <v>1176191.71</v>
      </c>
      <c r="F51" s="7">
        <f>SUM(F3,F5,F7,F15,F20,F33,F34,F35,F38)</f>
        <v>1332839.6200000001</v>
      </c>
      <c r="G51" s="7">
        <f>SUM(G3,G5,G7,G15,G20,G33,G34,G35,G38)</f>
        <v>1071373.83</v>
      </c>
      <c r="H51" s="7">
        <f t="shared" ref="H51:O51" si="4">SUM(H3,H5,H7,H15,H20,H33,H34,H35,H38)</f>
        <v>983936.64000000013</v>
      </c>
      <c r="I51" s="7">
        <f>SUM(I3,I5,I7,I15,I20,I33,I34,I35,I38,I44)</f>
        <v>2635429.2599999998</v>
      </c>
      <c r="J51" s="7">
        <f t="shared" si="4"/>
        <v>0</v>
      </c>
      <c r="K51" s="7">
        <f t="shared" si="4"/>
        <v>0</v>
      </c>
      <c r="L51" s="7">
        <f t="shared" si="4"/>
        <v>0</v>
      </c>
      <c r="M51" s="7">
        <f t="shared" si="4"/>
        <v>0</v>
      </c>
      <c r="N51" s="7">
        <f t="shared" si="4"/>
        <v>0</v>
      </c>
      <c r="O51" s="7">
        <f t="shared" si="4"/>
        <v>0</v>
      </c>
      <c r="P51" s="8">
        <f>SUM(D51:F51)</f>
        <v>3552285.7600000002</v>
      </c>
      <c r="Q51" s="8">
        <f>SUM(G51:I51)</f>
        <v>4690739.7300000004</v>
      </c>
      <c r="R51" s="8">
        <f>SUM(J51:L51)</f>
        <v>0</v>
      </c>
      <c r="S51" s="8">
        <f>SUM(M51:O51)</f>
        <v>0</v>
      </c>
      <c r="T51" s="9">
        <f>SUM(T3,T5,T7,T15,T20,T33,T34,T35,T38,T44)</f>
        <v>8243025.4900000002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47"/>
  <sheetViews>
    <sheetView workbookViewId="0" xr3:uid="{958C4451-9541-5A59-BF78-D2F731DF1C81}">
      <pane xSplit="2" ySplit="2" topLeftCell="C5" activePane="bottomRight" state="frozen"/>
      <selection pane="bottomLeft" activeCell="A3" sqref="A3"/>
      <selection pane="topRight" activeCell="C1" sqref="C1"/>
      <selection pane="bottomRight" activeCell="F18" sqref="F18"/>
    </sheetView>
  </sheetViews>
  <sheetFormatPr defaultRowHeight="14.25" x14ac:dyDescent="0.2"/>
  <cols>
    <col min="1" max="1" width="9.46875" customWidth="1"/>
    <col min="2" max="2" width="11.09765625" customWidth="1"/>
    <col min="3" max="3" width="19.3828125" customWidth="1"/>
    <col min="4" max="21" width="12.7226562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>
        <v>2111</v>
      </c>
      <c r="B3" t="s">
        <v>15</v>
      </c>
      <c r="C3" s="3"/>
      <c r="D3">
        <v>374960.71</v>
      </c>
      <c r="E3">
        <v>433463.74</v>
      </c>
      <c r="F3">
        <v>397672.77</v>
      </c>
      <c r="G3">
        <v>408816.38</v>
      </c>
      <c r="H3">
        <v>371448.02</v>
      </c>
      <c r="I3">
        <v>968597.46</v>
      </c>
      <c r="P3" s="8">
        <f>SUM(D3:F3)</f>
        <v>1206097.22</v>
      </c>
      <c r="Q3" s="8">
        <f>SUM(G3:I3)</f>
        <v>1748861.8599999999</v>
      </c>
      <c r="R3" s="8">
        <f>SUM(J3:L3)</f>
        <v>0</v>
      </c>
      <c r="S3" s="8">
        <f>SUM(M3:O3)</f>
        <v>0</v>
      </c>
      <c r="T3">
        <f>SUM(D3:O3)</f>
        <v>2954959.08</v>
      </c>
    </row>
    <row r="4" spans="1:20" ht="19.5" customHeight="1" x14ac:dyDescent="0.2">
      <c r="C4" s="3"/>
      <c r="P4" s="8">
        <f t="shared" ref="P4:P47" si="0">SUM(D4:F4)</f>
        <v>0</v>
      </c>
      <c r="Q4" s="8">
        <f t="shared" ref="Q4:Q47" si="1">SUM(G4:I4)</f>
        <v>0</v>
      </c>
      <c r="R4" s="8">
        <f t="shared" ref="R4:R47" si="2">SUM(J4:L4)</f>
        <v>0</v>
      </c>
      <c r="S4" s="8">
        <f t="shared" ref="S4:S47" si="3">SUM(M4:O4)</f>
        <v>0</v>
      </c>
      <c r="T4">
        <f t="shared" ref="T4:T38" si="4">SUM(D4:O4)</f>
        <v>0</v>
      </c>
    </row>
    <row r="5" spans="1:20" ht="19.5" customHeight="1" x14ac:dyDescent="0.2">
      <c r="A5">
        <v>2120</v>
      </c>
      <c r="B5" t="s">
        <v>15</v>
      </c>
      <c r="C5" s="3"/>
      <c r="D5">
        <v>82753.83</v>
      </c>
      <c r="E5">
        <v>95665.45</v>
      </c>
      <c r="F5">
        <v>87778.71</v>
      </c>
      <c r="G5">
        <v>91738.4</v>
      </c>
      <c r="H5">
        <v>83575.81</v>
      </c>
      <c r="I5">
        <v>204266.55</v>
      </c>
      <c r="P5" s="8">
        <f t="shared" si="0"/>
        <v>266197.99</v>
      </c>
      <c r="Q5" s="8">
        <f t="shared" si="1"/>
        <v>379580.76</v>
      </c>
      <c r="R5" s="8">
        <f t="shared" si="2"/>
        <v>0</v>
      </c>
      <c r="S5" s="8">
        <f t="shared" si="3"/>
        <v>0</v>
      </c>
      <c r="T5">
        <f t="shared" si="4"/>
        <v>645778.75</v>
      </c>
    </row>
    <row r="6" spans="1:20" ht="19.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>
        <f t="shared" si="4"/>
        <v>0</v>
      </c>
    </row>
    <row r="7" spans="1:20" s="4" customFormat="1" ht="19.5" customHeight="1" x14ac:dyDescent="0.2">
      <c r="A7" s="4">
        <v>2210</v>
      </c>
      <c r="B7" s="4" t="s">
        <v>15</v>
      </c>
      <c r="C7" s="5"/>
      <c r="D7" s="4">
        <f>SUM(D8:D9)</f>
        <v>0</v>
      </c>
      <c r="E7" s="4">
        <f t="shared" ref="E7:O7" si="5">SUM(E8:E9)</f>
        <v>0</v>
      </c>
      <c r="F7" s="4">
        <f t="shared" si="5"/>
        <v>789</v>
      </c>
      <c r="G7" s="4">
        <f t="shared" si="5"/>
        <v>500</v>
      </c>
      <c r="H7" s="4">
        <f t="shared" si="5"/>
        <v>549</v>
      </c>
      <c r="I7" s="4">
        <f>SUM(I8:I14)</f>
        <v>78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 t="shared" si="5"/>
        <v>0</v>
      </c>
      <c r="P7" s="8">
        <f t="shared" si="0"/>
        <v>789</v>
      </c>
      <c r="Q7" s="8">
        <f t="shared" si="1"/>
        <v>1127</v>
      </c>
      <c r="R7" s="8">
        <f t="shared" si="2"/>
        <v>0</v>
      </c>
      <c r="S7" s="8">
        <f t="shared" si="3"/>
        <v>0</v>
      </c>
      <c r="T7">
        <f t="shared" si="4"/>
        <v>1916</v>
      </c>
    </row>
    <row r="8" spans="1:20" ht="19.5" customHeight="1" x14ac:dyDescent="0.2">
      <c r="C8" s="3" t="s">
        <v>20</v>
      </c>
      <c r="F8">
        <v>789</v>
      </c>
      <c r="G8">
        <v>300</v>
      </c>
      <c r="P8" s="8">
        <f t="shared" si="0"/>
        <v>789</v>
      </c>
      <c r="Q8" s="8">
        <f t="shared" si="1"/>
        <v>300</v>
      </c>
      <c r="R8" s="8">
        <f t="shared" si="2"/>
        <v>0</v>
      </c>
      <c r="S8" s="8">
        <f t="shared" si="3"/>
        <v>0</v>
      </c>
      <c r="T8">
        <f t="shared" si="4"/>
        <v>1089</v>
      </c>
    </row>
    <row r="9" spans="1:20" ht="19.5" customHeight="1" x14ac:dyDescent="0.2">
      <c r="C9" s="3" t="s">
        <v>21</v>
      </c>
      <c r="G9">
        <v>200</v>
      </c>
      <c r="H9">
        <v>549</v>
      </c>
      <c r="P9" s="8">
        <f t="shared" si="0"/>
        <v>0</v>
      </c>
      <c r="Q9" s="8">
        <f t="shared" si="1"/>
        <v>749</v>
      </c>
      <c r="R9" s="8">
        <f t="shared" si="2"/>
        <v>0</v>
      </c>
      <c r="S9" s="8">
        <f t="shared" si="3"/>
        <v>0</v>
      </c>
      <c r="T9">
        <f t="shared" si="4"/>
        <v>749</v>
      </c>
    </row>
    <row r="10" spans="1:20" ht="19.5" customHeight="1" x14ac:dyDescent="0.2">
      <c r="C10" t="s">
        <v>47</v>
      </c>
      <c r="I10">
        <v>78</v>
      </c>
      <c r="P10" s="8">
        <f t="shared" si="0"/>
        <v>0</v>
      </c>
      <c r="Q10" s="8">
        <f t="shared" si="1"/>
        <v>78</v>
      </c>
      <c r="R10" s="8">
        <f t="shared" si="2"/>
        <v>0</v>
      </c>
      <c r="S10" s="8">
        <f t="shared" si="3"/>
        <v>0</v>
      </c>
      <c r="T10">
        <f t="shared" si="4"/>
        <v>78</v>
      </c>
    </row>
    <row r="11" spans="1:20" ht="19.5" customHeight="1" x14ac:dyDescent="0.2">
      <c r="C11" s="3"/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>
        <f t="shared" si="4"/>
        <v>0</v>
      </c>
    </row>
    <row r="12" spans="1:20" ht="19.5" customHeight="1" x14ac:dyDescent="0.2">
      <c r="C12" s="3"/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>
        <f t="shared" si="4"/>
        <v>0</v>
      </c>
    </row>
    <row r="13" spans="1:20" ht="19.5" customHeight="1" x14ac:dyDescent="0.2">
      <c r="C13" s="3"/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>
        <f t="shared" si="4"/>
        <v>0</v>
      </c>
    </row>
    <row r="14" spans="1:20" ht="19.5" customHeight="1" x14ac:dyDescent="0.2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>
        <f t="shared" si="4"/>
        <v>0</v>
      </c>
    </row>
    <row r="15" spans="1:20" s="4" customFormat="1" ht="19.5" customHeight="1" x14ac:dyDescent="0.2">
      <c r="A15" s="4">
        <v>2230</v>
      </c>
      <c r="B15" s="4" t="s">
        <v>24</v>
      </c>
      <c r="C15" s="5"/>
      <c r="D15" s="4">
        <f>SUM(D16:D18)</f>
        <v>16575.18</v>
      </c>
      <c r="E15" s="4">
        <f>SUM(E16:E18)</f>
        <v>32392.400000000001</v>
      </c>
      <c r="F15" s="4">
        <f t="shared" ref="F15:O15" si="6">SUM(F16:F17)</f>
        <v>24940.010000000002</v>
      </c>
      <c r="G15" s="4">
        <f t="shared" si="6"/>
        <v>21301.85</v>
      </c>
      <c r="H15" s="4">
        <f t="shared" si="6"/>
        <v>23121.42</v>
      </c>
      <c r="I15" s="4">
        <f t="shared" si="6"/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8">
        <f t="shared" si="0"/>
        <v>73907.59</v>
      </c>
      <c r="Q15" s="8">
        <f t="shared" si="1"/>
        <v>44423.27</v>
      </c>
      <c r="R15" s="8">
        <f t="shared" si="2"/>
        <v>0</v>
      </c>
      <c r="S15" s="8">
        <f t="shared" si="3"/>
        <v>0</v>
      </c>
      <c r="T15">
        <f>SUM(D15:O15)</f>
        <v>118330.86</v>
      </c>
    </row>
    <row r="16" spans="1:20" ht="19.5" customHeight="1" x14ac:dyDescent="0.2">
      <c r="B16" t="s">
        <v>15</v>
      </c>
      <c r="C16" s="3"/>
      <c r="D16">
        <v>9420.18</v>
      </c>
      <c r="E16">
        <v>3391</v>
      </c>
      <c r="F16">
        <v>9741.64</v>
      </c>
      <c r="G16">
        <v>16935.93</v>
      </c>
      <c r="H16">
        <v>20614.82</v>
      </c>
      <c r="P16" s="8">
        <f t="shared" si="0"/>
        <v>22552.82</v>
      </c>
      <c r="Q16" s="8">
        <f t="shared" si="1"/>
        <v>37550.75</v>
      </c>
      <c r="R16" s="8">
        <f t="shared" si="2"/>
        <v>0</v>
      </c>
      <c r="S16" s="8">
        <f t="shared" si="3"/>
        <v>0</v>
      </c>
      <c r="T16">
        <f t="shared" si="4"/>
        <v>60103.57</v>
      </c>
    </row>
    <row r="17" spans="1:20" ht="19.5" customHeight="1" x14ac:dyDescent="0.2">
      <c r="B17" t="s">
        <v>16</v>
      </c>
      <c r="C17" s="3"/>
      <c r="E17">
        <v>28361.4</v>
      </c>
      <c r="F17">
        <v>15198.37</v>
      </c>
      <c r="G17">
        <v>4365.92</v>
      </c>
      <c r="H17">
        <v>2506.6</v>
      </c>
      <c r="P17" s="8">
        <f t="shared" si="0"/>
        <v>43559.770000000004</v>
      </c>
      <c r="Q17" s="8">
        <f t="shared" si="1"/>
        <v>6872.52</v>
      </c>
      <c r="R17" s="8">
        <f t="shared" si="2"/>
        <v>0</v>
      </c>
      <c r="S17" s="8">
        <f t="shared" si="3"/>
        <v>0</v>
      </c>
      <c r="T17">
        <f t="shared" si="4"/>
        <v>50432.29</v>
      </c>
    </row>
    <row r="18" spans="1:20" ht="19.5" customHeight="1" x14ac:dyDescent="0.2">
      <c r="B18" t="s">
        <v>36</v>
      </c>
      <c r="C18" s="3"/>
      <c r="D18">
        <v>7155</v>
      </c>
      <c r="E18">
        <v>640</v>
      </c>
      <c r="P18" s="8">
        <f t="shared" si="0"/>
        <v>7795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>
        <f t="shared" si="4"/>
        <v>7795</v>
      </c>
    </row>
    <row r="19" spans="1:20" ht="19.5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>
        <f t="shared" si="4"/>
        <v>0</v>
      </c>
    </row>
    <row r="20" spans="1:20" s="4" customFormat="1" ht="19.5" customHeight="1" x14ac:dyDescent="0.2">
      <c r="A20" s="4">
        <v>2240</v>
      </c>
      <c r="B20" s="4" t="s">
        <v>15</v>
      </c>
      <c r="C20" s="5"/>
      <c r="D20" s="12">
        <f>SUM(D21:D28)</f>
        <v>1081.69</v>
      </c>
      <c r="E20" s="4">
        <f t="shared" ref="E20:O20" si="7">SUM(E21:E28)</f>
        <v>427.54</v>
      </c>
      <c r="F20" s="4">
        <f t="shared" si="7"/>
        <v>193947.19</v>
      </c>
      <c r="G20" s="4">
        <f t="shared" si="7"/>
        <v>516.65</v>
      </c>
      <c r="H20" s="4">
        <f t="shared" si="7"/>
        <v>1178.8799999999999</v>
      </c>
      <c r="I20" s="4">
        <f>SUM(I21:I32)</f>
        <v>2911.1400000000003</v>
      </c>
      <c r="J20" s="4">
        <f t="shared" si="7"/>
        <v>0</v>
      </c>
      <c r="K20" s="4">
        <f t="shared" si="7"/>
        <v>0</v>
      </c>
      <c r="L20" s="4">
        <f t="shared" si="7"/>
        <v>0</v>
      </c>
      <c r="M20" s="4">
        <f t="shared" si="7"/>
        <v>0</v>
      </c>
      <c r="N20" s="4">
        <f t="shared" si="7"/>
        <v>0</v>
      </c>
      <c r="O20" s="4">
        <f t="shared" si="7"/>
        <v>0</v>
      </c>
      <c r="P20" s="8">
        <f t="shared" si="0"/>
        <v>195456.42</v>
      </c>
      <c r="Q20" s="8">
        <f t="shared" si="1"/>
        <v>4606.67</v>
      </c>
      <c r="R20" s="8">
        <f t="shared" si="2"/>
        <v>0</v>
      </c>
      <c r="S20" s="8">
        <f t="shared" si="3"/>
        <v>0</v>
      </c>
      <c r="T20">
        <f t="shared" si="4"/>
        <v>200063.09000000003</v>
      </c>
    </row>
    <row r="21" spans="1:20" ht="19.5" customHeight="1" x14ac:dyDescent="0.2">
      <c r="C21" s="3" t="s">
        <v>19</v>
      </c>
      <c r="E21">
        <v>250</v>
      </c>
      <c r="F21">
        <v>250</v>
      </c>
      <c r="G21">
        <v>250</v>
      </c>
      <c r="H21">
        <v>250</v>
      </c>
      <c r="I21">
        <v>250</v>
      </c>
      <c r="P21" s="8">
        <f t="shared" si="0"/>
        <v>500</v>
      </c>
      <c r="Q21" s="8">
        <f t="shared" si="1"/>
        <v>750</v>
      </c>
      <c r="R21" s="8">
        <f t="shared" si="2"/>
        <v>0</v>
      </c>
      <c r="S21" s="8">
        <f t="shared" si="3"/>
        <v>0</v>
      </c>
      <c r="T21">
        <f t="shared" si="4"/>
        <v>1250</v>
      </c>
    </row>
    <row r="22" spans="1:20" ht="19.5" customHeight="1" x14ac:dyDescent="0.2">
      <c r="C22" s="3" t="s">
        <v>22</v>
      </c>
      <c r="D22">
        <v>134.19</v>
      </c>
      <c r="E22">
        <v>134.19</v>
      </c>
      <c r="F22">
        <v>134.18</v>
      </c>
      <c r="G22">
        <v>127.66</v>
      </c>
      <c r="H22">
        <v>127.58</v>
      </c>
      <c r="I22">
        <v>127.66</v>
      </c>
      <c r="P22" s="8">
        <f t="shared" si="0"/>
        <v>402.56</v>
      </c>
      <c r="Q22" s="8">
        <f t="shared" si="1"/>
        <v>382.9</v>
      </c>
      <c r="R22" s="8">
        <f t="shared" si="2"/>
        <v>0</v>
      </c>
      <c r="S22" s="8">
        <f t="shared" si="3"/>
        <v>0</v>
      </c>
      <c r="T22">
        <f t="shared" si="4"/>
        <v>785.46</v>
      </c>
    </row>
    <row r="23" spans="1:20" ht="19.5" customHeight="1" x14ac:dyDescent="0.2">
      <c r="C23" s="3" t="s">
        <v>23</v>
      </c>
      <c r="D23" s="10">
        <v>37.5</v>
      </c>
      <c r="E23">
        <v>43.35</v>
      </c>
      <c r="F23">
        <v>50.61</v>
      </c>
      <c r="G23">
        <v>138.99</v>
      </c>
      <c r="I23">
        <v>968.6</v>
      </c>
      <c r="P23" s="8">
        <f t="shared" si="0"/>
        <v>131.45999999999998</v>
      </c>
      <c r="Q23" s="8">
        <f t="shared" si="1"/>
        <v>1107.5900000000001</v>
      </c>
      <c r="R23" s="8">
        <f t="shared" si="2"/>
        <v>0</v>
      </c>
      <c r="S23" s="8">
        <f t="shared" si="3"/>
        <v>0</v>
      </c>
      <c r="T23">
        <f t="shared" si="4"/>
        <v>1239.05</v>
      </c>
    </row>
    <row r="24" spans="1:20" ht="19.5" customHeight="1" x14ac:dyDescent="0.2">
      <c r="C24" s="3" t="s">
        <v>26</v>
      </c>
      <c r="H24">
        <v>699.3</v>
      </c>
      <c r="P24" s="8">
        <f t="shared" si="0"/>
        <v>0</v>
      </c>
      <c r="Q24" s="8">
        <f t="shared" si="1"/>
        <v>699.3</v>
      </c>
      <c r="R24" s="8">
        <f t="shared" si="2"/>
        <v>0</v>
      </c>
      <c r="S24" s="8">
        <f t="shared" si="3"/>
        <v>0</v>
      </c>
      <c r="T24">
        <f t="shared" si="4"/>
        <v>699.3</v>
      </c>
    </row>
    <row r="25" spans="1:20" ht="19.5" customHeight="1" x14ac:dyDescent="0.2">
      <c r="C25" s="3" t="s">
        <v>27</v>
      </c>
      <c r="H25">
        <v>102</v>
      </c>
      <c r="P25" s="8">
        <f t="shared" si="0"/>
        <v>0</v>
      </c>
      <c r="Q25" s="8">
        <f t="shared" si="1"/>
        <v>102</v>
      </c>
      <c r="R25" s="8">
        <f t="shared" si="2"/>
        <v>0</v>
      </c>
      <c r="S25" s="8">
        <f t="shared" si="3"/>
        <v>0</v>
      </c>
      <c r="T25">
        <f t="shared" si="4"/>
        <v>102</v>
      </c>
    </row>
    <row r="26" spans="1:20" ht="19.5" customHeight="1" x14ac:dyDescent="0.2">
      <c r="C26" s="3" t="s">
        <v>35</v>
      </c>
      <c r="D26">
        <v>910</v>
      </c>
      <c r="P26" s="8">
        <f t="shared" si="0"/>
        <v>910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>
        <f t="shared" si="4"/>
        <v>910</v>
      </c>
    </row>
    <row r="27" spans="1:20" ht="19.5" customHeight="1" x14ac:dyDescent="0.2">
      <c r="C27" s="3" t="s">
        <v>41</v>
      </c>
      <c r="F27">
        <v>177512.4</v>
      </c>
      <c r="P27" s="8">
        <f t="shared" si="0"/>
        <v>177512.4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>
        <f t="shared" si="4"/>
        <v>177512.4</v>
      </c>
    </row>
    <row r="28" spans="1:20" ht="19.5" customHeight="1" x14ac:dyDescent="0.2">
      <c r="C28" s="3" t="s">
        <v>42</v>
      </c>
      <c r="F28">
        <v>16000</v>
      </c>
      <c r="P28" s="8">
        <f t="shared" si="0"/>
        <v>16000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>
        <f t="shared" si="4"/>
        <v>16000</v>
      </c>
    </row>
    <row r="29" spans="1:20" ht="19.5" customHeight="1" x14ac:dyDescent="0.2">
      <c r="C29" s="3" t="s">
        <v>48</v>
      </c>
      <c r="I29">
        <v>1140.8800000000001</v>
      </c>
      <c r="P29" s="8"/>
      <c r="Q29" s="8"/>
      <c r="R29" s="8"/>
      <c r="S29" s="8"/>
    </row>
    <row r="30" spans="1:20" ht="40.5" customHeight="1" x14ac:dyDescent="0.2">
      <c r="C30" s="3" t="s">
        <v>50</v>
      </c>
      <c r="I30">
        <v>424</v>
      </c>
      <c r="P30" s="8"/>
      <c r="Q30" s="8"/>
      <c r="R30" s="8"/>
      <c r="S30" s="8"/>
    </row>
    <row r="31" spans="1:20" ht="19.5" customHeight="1" x14ac:dyDescent="0.2">
      <c r="C31" s="3"/>
      <c r="P31" s="8"/>
      <c r="Q31" s="8"/>
      <c r="R31" s="8"/>
      <c r="S31" s="8"/>
    </row>
    <row r="32" spans="1:20" ht="19.5" customHeight="1" x14ac:dyDescent="0.2">
      <c r="C32" s="3"/>
      <c r="P32" s="8"/>
      <c r="Q32" s="8"/>
      <c r="R32" s="8"/>
      <c r="S32" s="8"/>
    </row>
    <row r="33" spans="1:20" ht="19.5" customHeight="1" x14ac:dyDescent="0.2">
      <c r="A33">
        <v>2250</v>
      </c>
      <c r="B33" t="s">
        <v>15</v>
      </c>
      <c r="C33" s="3"/>
      <c r="E33">
        <v>764.03</v>
      </c>
      <c r="F33">
        <v>775.88</v>
      </c>
      <c r="G33">
        <v>0</v>
      </c>
      <c r="H33">
        <v>1010</v>
      </c>
      <c r="I33">
        <v>3111.61</v>
      </c>
      <c r="P33" s="8">
        <f t="shared" si="0"/>
        <v>1539.9099999999999</v>
      </c>
      <c r="Q33" s="8">
        <f t="shared" si="1"/>
        <v>4121.6100000000006</v>
      </c>
      <c r="R33" s="8">
        <f t="shared" si="2"/>
        <v>0</v>
      </c>
      <c r="S33" s="8">
        <f t="shared" si="3"/>
        <v>0</v>
      </c>
      <c r="T33">
        <f t="shared" si="4"/>
        <v>5661.52</v>
      </c>
    </row>
    <row r="34" spans="1:20" ht="19.5" customHeight="1" x14ac:dyDescent="0.2">
      <c r="A34">
        <v>2273</v>
      </c>
      <c r="B34" t="s">
        <v>15</v>
      </c>
      <c r="C34" s="3"/>
      <c r="D34">
        <v>20602</v>
      </c>
      <c r="E34">
        <v>20100.28</v>
      </c>
      <c r="F34">
        <v>15779.82</v>
      </c>
      <c r="G34">
        <v>15075.77</v>
      </c>
      <c r="H34">
        <v>5717.16</v>
      </c>
      <c r="I34">
        <v>4193.3100000000004</v>
      </c>
      <c r="P34" s="8">
        <f t="shared" si="0"/>
        <v>56482.1</v>
      </c>
      <c r="Q34" s="8">
        <f t="shared" si="1"/>
        <v>24986.240000000002</v>
      </c>
      <c r="R34" s="8">
        <f t="shared" si="2"/>
        <v>0</v>
      </c>
      <c r="S34" s="8">
        <f t="shared" si="3"/>
        <v>0</v>
      </c>
      <c r="T34">
        <f t="shared" si="4"/>
        <v>81468.34</v>
      </c>
    </row>
    <row r="35" spans="1:20" s="4" customFormat="1" ht="19.5" customHeight="1" x14ac:dyDescent="0.2">
      <c r="A35" s="4">
        <v>2275</v>
      </c>
      <c r="B35" s="4" t="s">
        <v>24</v>
      </c>
      <c r="C35" s="5"/>
      <c r="D35" s="4">
        <f t="shared" ref="D35" si="8">SUM(D36:D37)</f>
        <v>37000</v>
      </c>
      <c r="E35" s="4">
        <f t="shared" ref="E35" si="9">SUM(E36:E37)</f>
        <v>0</v>
      </c>
      <c r="F35" s="4">
        <f t="shared" ref="F35" si="10">SUM(F36:F37)</f>
        <v>26775.97</v>
      </c>
      <c r="G35" s="4">
        <f>SUM(G36:G37)</f>
        <v>6000</v>
      </c>
      <c r="H35" s="4">
        <f t="shared" ref="H35:O35" si="11">SUM(H36:H37)</f>
        <v>0</v>
      </c>
      <c r="I35" s="4">
        <f t="shared" si="11"/>
        <v>1200</v>
      </c>
      <c r="J35" s="4">
        <f t="shared" si="11"/>
        <v>0</v>
      </c>
      <c r="K35" s="4">
        <f t="shared" si="11"/>
        <v>0</v>
      </c>
      <c r="L35" s="4">
        <f t="shared" si="11"/>
        <v>0</v>
      </c>
      <c r="M35" s="4">
        <f t="shared" si="11"/>
        <v>0</v>
      </c>
      <c r="N35" s="4">
        <f t="shared" si="11"/>
        <v>0</v>
      </c>
      <c r="O35" s="4">
        <f t="shared" si="11"/>
        <v>0</v>
      </c>
      <c r="P35" s="8">
        <f>SUM(P36:P37)</f>
        <v>63775.97</v>
      </c>
      <c r="Q35" s="8">
        <f t="shared" si="1"/>
        <v>7200</v>
      </c>
      <c r="R35" s="8">
        <f t="shared" si="2"/>
        <v>0</v>
      </c>
      <c r="S35" s="8">
        <f t="shared" si="3"/>
        <v>0</v>
      </c>
      <c r="T35">
        <f t="shared" si="4"/>
        <v>70975.97</v>
      </c>
    </row>
    <row r="36" spans="1:20" ht="19.5" customHeight="1" x14ac:dyDescent="0.2">
      <c r="B36" t="s">
        <v>15</v>
      </c>
      <c r="C36" s="3"/>
      <c r="F36">
        <v>26775.97</v>
      </c>
      <c r="P36" s="8">
        <f t="shared" si="0"/>
        <v>26775.97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>
        <f t="shared" si="4"/>
        <v>26775.97</v>
      </c>
    </row>
    <row r="37" spans="1:20" ht="19.5" customHeight="1" x14ac:dyDescent="0.2">
      <c r="B37" t="s">
        <v>16</v>
      </c>
      <c r="C37" s="3"/>
      <c r="D37">
        <v>37000</v>
      </c>
      <c r="G37">
        <v>6000</v>
      </c>
      <c r="I37">
        <v>1200</v>
      </c>
      <c r="P37" s="8">
        <f t="shared" si="0"/>
        <v>37000</v>
      </c>
      <c r="Q37" s="8">
        <f t="shared" si="1"/>
        <v>7200</v>
      </c>
      <c r="R37" s="8">
        <f t="shared" si="2"/>
        <v>0</v>
      </c>
      <c r="S37" s="8">
        <f t="shared" si="3"/>
        <v>0</v>
      </c>
      <c r="T37">
        <f t="shared" si="4"/>
        <v>44200</v>
      </c>
    </row>
    <row r="38" spans="1:20" s="4" customFormat="1" ht="19.5" customHeight="1" x14ac:dyDescent="0.2">
      <c r="A38" s="4">
        <v>2800</v>
      </c>
      <c r="B38" s="4" t="s">
        <v>17</v>
      </c>
      <c r="C38" s="5"/>
      <c r="D38" s="4">
        <f>SUM(D39:D44)</f>
        <v>0</v>
      </c>
      <c r="E38" s="4">
        <f t="shared" ref="E38:O38" si="12">SUM(E39:E44)</f>
        <v>258.02</v>
      </c>
      <c r="F38" s="4">
        <f t="shared" si="12"/>
        <v>0</v>
      </c>
      <c r="G38" s="4">
        <f t="shared" si="12"/>
        <v>0</v>
      </c>
      <c r="H38" s="4">
        <f t="shared" si="12"/>
        <v>3176.99</v>
      </c>
      <c r="I38" s="4">
        <f t="shared" si="12"/>
        <v>0</v>
      </c>
      <c r="J38" s="4">
        <f t="shared" si="12"/>
        <v>0</v>
      </c>
      <c r="K38" s="4">
        <f t="shared" si="12"/>
        <v>0</v>
      </c>
      <c r="L38" s="4">
        <f t="shared" si="12"/>
        <v>0</v>
      </c>
      <c r="M38" s="4">
        <f t="shared" si="12"/>
        <v>0</v>
      </c>
      <c r="N38" s="4">
        <f t="shared" si="12"/>
        <v>0</v>
      </c>
      <c r="O38" s="4">
        <f t="shared" si="12"/>
        <v>0</v>
      </c>
      <c r="P38" s="8">
        <f t="shared" si="0"/>
        <v>258.02</v>
      </c>
      <c r="Q38" s="8">
        <f t="shared" si="1"/>
        <v>3176.99</v>
      </c>
      <c r="R38" s="8">
        <f t="shared" si="2"/>
        <v>0</v>
      </c>
      <c r="S38" s="8">
        <f t="shared" si="3"/>
        <v>0</v>
      </c>
      <c r="T38" s="4">
        <f t="shared" si="4"/>
        <v>3435.0099999999998</v>
      </c>
    </row>
    <row r="39" spans="1:20" ht="19.5" customHeight="1" x14ac:dyDescent="0.2">
      <c r="C39" s="1" t="s">
        <v>28</v>
      </c>
      <c r="E39">
        <v>242.97</v>
      </c>
      <c r="H39">
        <v>1978.89</v>
      </c>
      <c r="P39" s="8">
        <f t="shared" si="0"/>
        <v>242.97</v>
      </c>
      <c r="Q39" s="8">
        <f t="shared" si="1"/>
        <v>1978.89</v>
      </c>
      <c r="R39" s="8">
        <f t="shared" si="2"/>
        <v>0</v>
      </c>
      <c r="S39" s="8">
        <f t="shared" si="3"/>
        <v>0</v>
      </c>
    </row>
    <row r="40" spans="1:20" ht="19.5" customHeight="1" x14ac:dyDescent="0.2">
      <c r="C40" s="1" t="s">
        <v>29</v>
      </c>
      <c r="E40">
        <v>15.05</v>
      </c>
      <c r="H40">
        <v>1198.0999999999999</v>
      </c>
      <c r="P40" s="8">
        <f t="shared" si="0"/>
        <v>15.05</v>
      </c>
      <c r="Q40" s="8">
        <f t="shared" si="1"/>
        <v>1198.0999999999999</v>
      </c>
      <c r="R40" s="8">
        <f t="shared" si="2"/>
        <v>0</v>
      </c>
      <c r="S40" s="8">
        <f t="shared" si="3"/>
        <v>0</v>
      </c>
    </row>
    <row r="41" spans="1:20" ht="19.5" customHeight="1" x14ac:dyDescent="0.2">
      <c r="C41" s="1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</row>
    <row r="42" spans="1:20" ht="19.5" customHeight="1" x14ac:dyDescent="0.2">
      <c r="C42" s="1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</row>
    <row r="43" spans="1:20" ht="19.5" customHeight="1" x14ac:dyDescent="0.2">
      <c r="C43" s="1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</row>
    <row r="44" spans="1:20" ht="19.5" customHeight="1" x14ac:dyDescent="0.2">
      <c r="C44" s="1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</row>
    <row r="45" spans="1:20" x14ac:dyDescent="0.2"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</row>
    <row r="46" spans="1:20" x14ac:dyDescent="0.2"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</row>
    <row r="47" spans="1:20" ht="21" x14ac:dyDescent="0.3">
      <c r="A47" s="6" t="s">
        <v>25</v>
      </c>
      <c r="D47">
        <f>SUM(D3,D5,D7,D15,D20,D33,D34,D35,D38)</f>
        <v>532973.41</v>
      </c>
      <c r="E47">
        <f>SUM(E3,E5,E7,E15,E20,E33,E34,E35,E38)</f>
        <v>583071.46000000008</v>
      </c>
      <c r="F47">
        <f>SUM(F3,F5,F7,F15,F20,F33,F34,F35,F38)</f>
        <v>748459.35</v>
      </c>
      <c r="G47">
        <f>SUM(G3,G5,G7,G15,G20,G33,G34,G35,G38)</f>
        <v>543949.05000000005</v>
      </c>
      <c r="H47">
        <f t="shared" ref="H47:O47" si="13">SUM(H3,H5,H7,H15,H20,H33,H34,H35,H38)</f>
        <v>489777.27999999997</v>
      </c>
      <c r="I47">
        <f t="shared" si="13"/>
        <v>1184358.07</v>
      </c>
      <c r="J47">
        <f t="shared" si="13"/>
        <v>0</v>
      </c>
      <c r="K47">
        <f t="shared" si="13"/>
        <v>0</v>
      </c>
      <c r="L47">
        <f t="shared" si="13"/>
        <v>0</v>
      </c>
      <c r="M47">
        <f t="shared" si="13"/>
        <v>0</v>
      </c>
      <c r="N47">
        <f t="shared" si="13"/>
        <v>0</v>
      </c>
      <c r="O47">
        <f t="shared" si="13"/>
        <v>0</v>
      </c>
      <c r="P47" s="8">
        <f t="shared" si="0"/>
        <v>1864504.2200000002</v>
      </c>
      <c r="Q47" s="8">
        <f t="shared" si="1"/>
        <v>2218084.4000000004</v>
      </c>
      <c r="R47" s="8">
        <f t="shared" si="2"/>
        <v>0</v>
      </c>
      <c r="S47" s="8">
        <f t="shared" si="3"/>
        <v>0</v>
      </c>
      <c r="T47">
        <f>SUM(T3,T5,T7,T15,T20,T33,T34,T35,T38)</f>
        <v>4082588.6199999996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6"/>
  <sheetViews>
    <sheetView tabSelected="1" workbookViewId="0" xr3:uid="{842E5F09-E766-5B8D-85AF-A39847EA96FD}">
      <pane xSplit="2" ySplit="2" topLeftCell="C3" activePane="bottomRight" state="frozen"/>
      <selection pane="bottomLeft" activeCell="A3" sqref="A3"/>
      <selection pane="topRight" activeCell="C1" sqref="C1"/>
      <selection pane="bottomRight" activeCell="I33" sqref="I33"/>
    </sheetView>
  </sheetViews>
  <sheetFormatPr defaultRowHeight="14.25" x14ac:dyDescent="0.2"/>
  <cols>
    <col min="1" max="1" width="32.40625" style="34" customWidth="1"/>
    <col min="2" max="2" width="11.09765625" customWidth="1"/>
    <col min="3" max="3" width="19.3828125" customWidth="1"/>
    <col min="4" max="21" width="12.72265625" customWidth="1"/>
  </cols>
  <sheetData>
    <row r="2" spans="1:20" x14ac:dyDescent="0.2">
      <c r="A2" s="34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 s="37" t="s">
        <v>52</v>
      </c>
      <c r="B3" t="s">
        <v>15</v>
      </c>
      <c r="C3" s="3"/>
      <c r="D3" s="41">
        <v>171639.19</v>
      </c>
      <c r="E3" s="41">
        <v>200506.12</v>
      </c>
      <c r="F3" s="41">
        <v>187273.9</v>
      </c>
      <c r="G3" s="39">
        <v>180371.69</v>
      </c>
      <c r="H3" s="39">
        <v>166962.06</v>
      </c>
      <c r="I3" s="39">
        <v>447906.06</v>
      </c>
      <c r="P3" s="8">
        <f>SUM(D3:F3)</f>
        <v>559419.21</v>
      </c>
      <c r="Q3" s="8">
        <f>SUM(G3:I3)</f>
        <v>795239.81</v>
      </c>
      <c r="R3" s="8">
        <f>SUM(J3:L3)</f>
        <v>0</v>
      </c>
      <c r="S3" s="8">
        <f>SUM(M3:O3)</f>
        <v>0</v>
      </c>
      <c r="T3">
        <f>SUM(D3:O3)</f>
        <v>1354659.02</v>
      </c>
    </row>
    <row r="4" spans="1:20" ht="19.5" customHeight="1" x14ac:dyDescent="0.2">
      <c r="A4" s="38"/>
      <c r="C4" s="3"/>
      <c r="D4" s="41"/>
      <c r="E4" s="41"/>
      <c r="F4" s="41"/>
      <c r="G4" s="39"/>
      <c r="H4" s="39"/>
      <c r="I4" s="39"/>
      <c r="P4" s="8">
        <f t="shared" ref="P4:P46" si="0">SUM(D4:F4)</f>
        <v>0</v>
      </c>
      <c r="Q4" s="8">
        <f t="shared" ref="Q4:Q46" si="1">SUM(G4:I4)</f>
        <v>0</v>
      </c>
      <c r="R4" s="8">
        <f t="shared" ref="R4:R46" si="2">SUM(J4:L4)</f>
        <v>0</v>
      </c>
      <c r="S4" s="8">
        <f t="shared" ref="S4:S46" si="3">SUM(M4:O4)</f>
        <v>0</v>
      </c>
      <c r="T4">
        <f t="shared" ref="T4:T37" si="4">SUM(D4:O4)</f>
        <v>0</v>
      </c>
    </row>
    <row r="5" spans="1:20" ht="19.5" customHeight="1" x14ac:dyDescent="0.2">
      <c r="A5" s="37" t="s">
        <v>53</v>
      </c>
      <c r="B5" t="s">
        <v>15</v>
      </c>
      <c r="C5" s="3"/>
      <c r="D5" s="41">
        <v>37434.51</v>
      </c>
      <c r="E5" s="41">
        <v>43730.38</v>
      </c>
      <c r="F5" s="41">
        <v>40848.699999999997</v>
      </c>
      <c r="G5" s="39">
        <v>40475.410000000003</v>
      </c>
      <c r="H5" s="39">
        <v>37566.46</v>
      </c>
      <c r="I5" s="39">
        <v>94925.68</v>
      </c>
      <c r="P5" s="8">
        <f t="shared" si="0"/>
        <v>122013.59</v>
      </c>
      <c r="Q5" s="8">
        <f t="shared" si="1"/>
        <v>172967.55</v>
      </c>
      <c r="R5" s="8">
        <f t="shared" si="2"/>
        <v>0</v>
      </c>
      <c r="S5" s="8">
        <f t="shared" si="3"/>
        <v>0</v>
      </c>
      <c r="T5">
        <f t="shared" si="4"/>
        <v>294981.14</v>
      </c>
    </row>
    <row r="6" spans="1:20" ht="19.5" customHeight="1" x14ac:dyDescent="0.2">
      <c r="A6" s="38"/>
      <c r="C6" s="3"/>
      <c r="D6" s="41"/>
      <c r="E6" s="41"/>
      <c r="F6" s="41"/>
      <c r="G6" s="39"/>
      <c r="H6" s="39"/>
      <c r="I6" s="39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>
        <f t="shared" si="4"/>
        <v>0</v>
      </c>
    </row>
    <row r="7" spans="1:20" s="4" customFormat="1" ht="19.5" customHeight="1" x14ac:dyDescent="0.2">
      <c r="A7" s="37" t="s">
        <v>54</v>
      </c>
      <c r="B7" s="23" t="s">
        <v>15</v>
      </c>
      <c r="C7" s="5"/>
      <c r="D7" s="42">
        <f>SUM(D8:D9)</f>
        <v>0</v>
      </c>
      <c r="E7" s="42">
        <f>SUM(E8:E9)</f>
        <v>0</v>
      </c>
      <c r="F7" s="42">
        <f>SUM(F8:F9)</f>
        <v>0</v>
      </c>
      <c r="G7" s="40">
        <f>SUM(G8:G9)</f>
        <v>0</v>
      </c>
      <c r="H7" s="40">
        <f t="shared" ref="H7:O7" si="5">SUM(H8:H9)</f>
        <v>3603.9</v>
      </c>
      <c r="I7" s="40">
        <f>SUM(I8:I14)</f>
        <v>24.96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 t="shared" si="5"/>
        <v>0</v>
      </c>
      <c r="P7" s="8">
        <f t="shared" si="0"/>
        <v>0</v>
      </c>
      <c r="Q7" s="8">
        <f t="shared" si="1"/>
        <v>3628.86</v>
      </c>
      <c r="R7" s="8">
        <f t="shared" si="2"/>
        <v>0</v>
      </c>
      <c r="S7" s="8">
        <f t="shared" si="3"/>
        <v>0</v>
      </c>
      <c r="T7">
        <f t="shared" si="4"/>
        <v>3628.86</v>
      </c>
    </row>
    <row r="8" spans="1:20" ht="19.5" customHeight="1" x14ac:dyDescent="0.2">
      <c r="C8" s="3" t="s">
        <v>20</v>
      </c>
      <c r="D8" s="41"/>
      <c r="E8" s="41"/>
      <c r="F8" s="41"/>
      <c r="G8" s="39"/>
      <c r="H8" s="39">
        <v>3603.9</v>
      </c>
      <c r="I8" s="39"/>
      <c r="P8" s="8">
        <f t="shared" si="0"/>
        <v>0</v>
      </c>
      <c r="Q8" s="8">
        <f t="shared" si="1"/>
        <v>3603.9</v>
      </c>
      <c r="R8" s="8">
        <f t="shared" si="2"/>
        <v>0</v>
      </c>
      <c r="S8" s="8">
        <f t="shared" si="3"/>
        <v>0</v>
      </c>
      <c r="T8">
        <f t="shared" si="4"/>
        <v>3603.9</v>
      </c>
    </row>
    <row r="9" spans="1:20" ht="19.5" customHeight="1" x14ac:dyDescent="0.2">
      <c r="C9" s="3" t="s">
        <v>21</v>
      </c>
      <c r="D9" s="41"/>
      <c r="E9" s="41"/>
      <c r="F9" s="41"/>
      <c r="G9" s="39"/>
      <c r="H9" s="39"/>
      <c r="I9" s="39"/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>
        <f t="shared" si="4"/>
        <v>0</v>
      </c>
    </row>
    <row r="10" spans="1:20" ht="19.5" customHeight="1" x14ac:dyDescent="0.2">
      <c r="C10" t="s">
        <v>47</v>
      </c>
      <c r="D10" s="41"/>
      <c r="E10" s="41"/>
      <c r="F10" s="41"/>
      <c r="G10" s="39"/>
      <c r="H10" s="39"/>
      <c r="I10" s="39">
        <v>24.96</v>
      </c>
      <c r="P10" s="8">
        <f t="shared" si="0"/>
        <v>0</v>
      </c>
      <c r="Q10" s="8">
        <f t="shared" si="1"/>
        <v>24.96</v>
      </c>
      <c r="R10" s="8">
        <f t="shared" si="2"/>
        <v>0</v>
      </c>
      <c r="S10" s="8">
        <f t="shared" si="3"/>
        <v>0</v>
      </c>
      <c r="T10">
        <f t="shared" si="4"/>
        <v>24.96</v>
      </c>
    </row>
    <row r="11" spans="1:20" ht="19.5" customHeight="1" x14ac:dyDescent="0.2">
      <c r="C11" s="3"/>
      <c r="D11" s="41"/>
      <c r="E11" s="41"/>
      <c r="F11" s="41"/>
      <c r="G11" s="39"/>
      <c r="H11" s="39"/>
      <c r="I11" s="39"/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>
        <f t="shared" si="4"/>
        <v>0</v>
      </c>
    </row>
    <row r="12" spans="1:20" ht="19.5" customHeight="1" x14ac:dyDescent="0.2">
      <c r="C12" s="3"/>
      <c r="D12" s="41"/>
      <c r="E12" s="41"/>
      <c r="F12" s="41"/>
      <c r="G12" s="39"/>
      <c r="H12" s="39"/>
      <c r="I12" s="39"/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>
        <f t="shared" si="4"/>
        <v>0</v>
      </c>
    </row>
    <row r="13" spans="1:20" ht="19.5" customHeight="1" x14ac:dyDescent="0.2">
      <c r="C13" s="3"/>
      <c r="D13" s="41"/>
      <c r="E13" s="41"/>
      <c r="F13" s="41"/>
      <c r="G13" s="39"/>
      <c r="H13" s="39"/>
      <c r="I13" s="39"/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>
        <f t="shared" si="4"/>
        <v>0</v>
      </c>
    </row>
    <row r="14" spans="1:20" ht="19.5" customHeight="1" x14ac:dyDescent="0.2">
      <c r="C14" s="3"/>
      <c r="D14" s="41"/>
      <c r="E14" s="41"/>
      <c r="F14" s="41"/>
      <c r="G14" s="39"/>
      <c r="H14" s="39"/>
      <c r="I14" s="39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>
        <f t="shared" si="4"/>
        <v>0</v>
      </c>
    </row>
    <row r="15" spans="1:20" s="4" customFormat="1" ht="19.5" customHeight="1" x14ac:dyDescent="0.2">
      <c r="A15" s="35" t="s">
        <v>55</v>
      </c>
      <c r="B15" s="4" t="s">
        <v>24</v>
      </c>
      <c r="C15" s="5"/>
      <c r="D15" s="42">
        <f>SUM(D16:D18)</f>
        <v>11552.75</v>
      </c>
      <c r="E15" s="42">
        <f t="shared" ref="E15:S15" si="6">SUM(E16:E18)</f>
        <v>8017.72</v>
      </c>
      <c r="F15" s="42">
        <f t="shared" si="6"/>
        <v>4429.1099999999997</v>
      </c>
      <c r="G15" s="40">
        <f t="shared" si="6"/>
        <v>5141.08</v>
      </c>
      <c r="H15" s="40">
        <f t="shared" si="6"/>
        <v>6233.78</v>
      </c>
      <c r="I15" s="40">
        <f t="shared" si="6"/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11">
        <f t="shared" si="6"/>
        <v>23999.58</v>
      </c>
      <c r="Q15" s="11">
        <f t="shared" si="6"/>
        <v>11374.86</v>
      </c>
      <c r="R15" s="11">
        <f t="shared" si="6"/>
        <v>0</v>
      </c>
      <c r="S15" s="11">
        <f t="shared" si="6"/>
        <v>0</v>
      </c>
      <c r="T15">
        <f>SUM(D15:O15)</f>
        <v>35374.44</v>
      </c>
    </row>
    <row r="16" spans="1:20" ht="19.5" customHeight="1" x14ac:dyDescent="0.2">
      <c r="B16" t="s">
        <v>15</v>
      </c>
      <c r="C16" s="3"/>
      <c r="D16" s="41">
        <v>5753.81</v>
      </c>
      <c r="E16" s="41">
        <v>0</v>
      </c>
      <c r="F16" s="41"/>
      <c r="G16" s="39"/>
      <c r="H16" s="39">
        <v>0</v>
      </c>
      <c r="I16" s="39"/>
      <c r="P16" s="8">
        <f t="shared" si="0"/>
        <v>5753.81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>
        <f t="shared" si="4"/>
        <v>5753.81</v>
      </c>
    </row>
    <row r="17" spans="1:20" ht="19.5" customHeight="1" x14ac:dyDescent="0.2">
      <c r="B17" t="s">
        <v>16</v>
      </c>
      <c r="C17" s="3"/>
      <c r="D17" s="41">
        <v>5798.94</v>
      </c>
      <c r="E17" s="41">
        <v>6777.72</v>
      </c>
      <c r="F17" s="41">
        <v>4429.1099999999997</v>
      </c>
      <c r="G17" s="39">
        <v>5141.08</v>
      </c>
      <c r="H17" s="39">
        <v>6233.78</v>
      </c>
      <c r="I17" s="39"/>
      <c r="P17" s="8">
        <f t="shared" si="0"/>
        <v>17005.77</v>
      </c>
      <c r="Q17" s="8">
        <f t="shared" si="1"/>
        <v>11374.86</v>
      </c>
      <c r="R17" s="8">
        <f t="shared" si="2"/>
        <v>0</v>
      </c>
      <c r="S17" s="8">
        <f t="shared" si="3"/>
        <v>0</v>
      </c>
      <c r="T17">
        <f t="shared" si="4"/>
        <v>28380.629999999997</v>
      </c>
    </row>
    <row r="18" spans="1:20" ht="19.5" customHeight="1" x14ac:dyDescent="0.2">
      <c r="B18" t="s">
        <v>36</v>
      </c>
      <c r="C18" s="3"/>
      <c r="D18" s="41"/>
      <c r="E18" s="41">
        <v>1240</v>
      </c>
      <c r="F18" s="41"/>
      <c r="G18" s="39"/>
      <c r="H18" s="39"/>
      <c r="I18" s="39"/>
      <c r="P18" s="8">
        <f t="shared" si="0"/>
        <v>1240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>
        <f t="shared" si="4"/>
        <v>1240</v>
      </c>
    </row>
    <row r="19" spans="1:20" ht="19.5" customHeight="1" x14ac:dyDescent="0.2">
      <c r="C19" s="3"/>
      <c r="D19" s="41"/>
      <c r="E19" s="41"/>
      <c r="F19" s="41"/>
      <c r="G19" s="39"/>
      <c r="H19" s="39"/>
      <c r="I19" s="39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>
        <f t="shared" si="4"/>
        <v>0</v>
      </c>
    </row>
    <row r="20" spans="1:20" s="4" customFormat="1" ht="19.5" customHeight="1" x14ac:dyDescent="0.2">
      <c r="A20" s="35" t="s">
        <v>56</v>
      </c>
      <c r="B20" s="4" t="s">
        <v>15</v>
      </c>
      <c r="C20" s="5"/>
      <c r="D20" s="42">
        <f>SUM(D21:D28)</f>
        <v>82.71</v>
      </c>
      <c r="E20" s="42">
        <f>SUM(E21:E28)</f>
        <v>325.89</v>
      </c>
      <c r="F20" s="42">
        <f>SUM(F21:F28)</f>
        <v>9391.44</v>
      </c>
      <c r="G20" s="40">
        <f>SUM(G21:G28)</f>
        <v>445.15999999999997</v>
      </c>
      <c r="H20" s="40">
        <f t="shared" ref="H20:O20" si="7">SUM(H21:H28)</f>
        <v>1088.1100000000001</v>
      </c>
      <c r="I20" s="40">
        <f>SUM(I21:I31)</f>
        <v>1286.77</v>
      </c>
      <c r="J20" s="4">
        <f t="shared" si="7"/>
        <v>0</v>
      </c>
      <c r="K20" s="4">
        <f t="shared" si="7"/>
        <v>0</v>
      </c>
      <c r="L20" s="4">
        <f t="shared" si="7"/>
        <v>0</v>
      </c>
      <c r="M20" s="4">
        <f t="shared" si="7"/>
        <v>0</v>
      </c>
      <c r="N20" s="4">
        <f t="shared" si="7"/>
        <v>0</v>
      </c>
      <c r="O20" s="4">
        <f t="shared" si="7"/>
        <v>0</v>
      </c>
      <c r="P20" s="8">
        <f t="shared" si="0"/>
        <v>9800.0400000000009</v>
      </c>
      <c r="Q20" s="8">
        <f t="shared" si="1"/>
        <v>2820.04</v>
      </c>
      <c r="R20" s="8">
        <f t="shared" si="2"/>
        <v>0</v>
      </c>
      <c r="S20" s="8">
        <f t="shared" si="3"/>
        <v>0</v>
      </c>
      <c r="T20">
        <f t="shared" si="4"/>
        <v>12620.080000000002</v>
      </c>
    </row>
    <row r="21" spans="1:20" ht="19.5" customHeight="1" x14ac:dyDescent="0.2">
      <c r="C21" s="3" t="s">
        <v>38</v>
      </c>
      <c r="D21" s="41"/>
      <c r="E21" s="41">
        <v>240</v>
      </c>
      <c r="F21" s="41"/>
      <c r="G21" s="39"/>
      <c r="H21" s="39">
        <v>0</v>
      </c>
      <c r="I21" s="39"/>
      <c r="P21" s="8">
        <f t="shared" si="0"/>
        <v>240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>
        <f t="shared" si="4"/>
        <v>240</v>
      </c>
    </row>
    <row r="22" spans="1:20" ht="19.5" customHeight="1" x14ac:dyDescent="0.2">
      <c r="C22" s="3" t="s">
        <v>22</v>
      </c>
      <c r="D22" s="41">
        <v>63.83</v>
      </c>
      <c r="E22" s="41">
        <v>63.83</v>
      </c>
      <c r="F22" s="41">
        <v>63.84</v>
      </c>
      <c r="G22" s="39">
        <v>63.83</v>
      </c>
      <c r="H22" s="39">
        <v>63.79</v>
      </c>
      <c r="I22" s="39">
        <v>63.83</v>
      </c>
      <c r="P22" s="8">
        <f t="shared" si="0"/>
        <v>191.5</v>
      </c>
      <c r="Q22" s="8">
        <f t="shared" si="1"/>
        <v>191.45</v>
      </c>
      <c r="R22" s="8">
        <f t="shared" si="2"/>
        <v>0</v>
      </c>
      <c r="S22" s="8">
        <f t="shared" si="3"/>
        <v>0</v>
      </c>
      <c r="T22">
        <f t="shared" si="4"/>
        <v>382.95</v>
      </c>
    </row>
    <row r="23" spans="1:20" ht="19.5" customHeight="1" x14ac:dyDescent="0.2">
      <c r="C23" s="3" t="s">
        <v>23</v>
      </c>
      <c r="D23" s="43">
        <v>18.88</v>
      </c>
      <c r="E23" s="41">
        <v>22.06</v>
      </c>
      <c r="F23" s="41">
        <v>20.8</v>
      </c>
      <c r="G23" s="39">
        <v>61.33</v>
      </c>
      <c r="H23" s="39"/>
      <c r="I23" s="39">
        <v>447.9</v>
      </c>
      <c r="P23" s="8">
        <f t="shared" si="0"/>
        <v>61.739999999999995</v>
      </c>
      <c r="Q23" s="8">
        <f t="shared" si="1"/>
        <v>509.22999999999996</v>
      </c>
      <c r="R23" s="8">
        <f t="shared" si="2"/>
        <v>0</v>
      </c>
      <c r="S23" s="8">
        <f t="shared" si="3"/>
        <v>0</v>
      </c>
      <c r="T23">
        <f t="shared" si="4"/>
        <v>570.97</v>
      </c>
    </row>
    <row r="24" spans="1:20" ht="19.5" customHeight="1" x14ac:dyDescent="0.2">
      <c r="C24" s="3" t="s">
        <v>26</v>
      </c>
      <c r="D24" s="41"/>
      <c r="E24" s="41"/>
      <c r="F24" s="41"/>
      <c r="G24" s="39"/>
      <c r="H24" s="39">
        <v>922.32</v>
      </c>
      <c r="I24" s="39"/>
      <c r="P24" s="8">
        <f t="shared" si="0"/>
        <v>0</v>
      </c>
      <c r="Q24" s="8">
        <f t="shared" si="1"/>
        <v>922.32</v>
      </c>
      <c r="R24" s="8">
        <f t="shared" si="2"/>
        <v>0</v>
      </c>
      <c r="S24" s="8">
        <f t="shared" si="3"/>
        <v>0</v>
      </c>
      <c r="T24">
        <f t="shared" si="4"/>
        <v>922.32</v>
      </c>
    </row>
    <row r="25" spans="1:20" ht="19.5" customHeight="1" x14ac:dyDescent="0.2">
      <c r="C25" s="3" t="s">
        <v>27</v>
      </c>
      <c r="D25" s="41"/>
      <c r="E25" s="41"/>
      <c r="F25" s="41"/>
      <c r="G25" s="39"/>
      <c r="H25" s="39">
        <v>102</v>
      </c>
      <c r="I25" s="39"/>
      <c r="P25" s="8">
        <f t="shared" si="0"/>
        <v>0</v>
      </c>
      <c r="Q25" s="8">
        <f t="shared" si="1"/>
        <v>102</v>
      </c>
      <c r="R25" s="8">
        <f t="shared" si="2"/>
        <v>0</v>
      </c>
      <c r="S25" s="8">
        <f t="shared" si="3"/>
        <v>0</v>
      </c>
      <c r="T25">
        <f t="shared" si="4"/>
        <v>102</v>
      </c>
    </row>
    <row r="26" spans="1:20" ht="19.5" customHeight="1" x14ac:dyDescent="0.2">
      <c r="C26" s="3" t="s">
        <v>30</v>
      </c>
      <c r="D26" s="41"/>
      <c r="E26" s="41"/>
      <c r="F26" s="41"/>
      <c r="G26" s="39">
        <v>320</v>
      </c>
      <c r="H26" s="39"/>
      <c r="I26" s="39"/>
      <c r="P26" s="8">
        <f t="shared" si="0"/>
        <v>0</v>
      </c>
      <c r="Q26" s="8">
        <f t="shared" si="1"/>
        <v>320</v>
      </c>
      <c r="R26" s="8">
        <f t="shared" si="2"/>
        <v>0</v>
      </c>
      <c r="S26" s="8">
        <f t="shared" si="3"/>
        <v>0</v>
      </c>
      <c r="T26">
        <f t="shared" si="4"/>
        <v>320</v>
      </c>
    </row>
    <row r="27" spans="1:20" ht="19.5" customHeight="1" x14ac:dyDescent="0.2">
      <c r="C27" s="3" t="s">
        <v>42</v>
      </c>
      <c r="D27" s="41"/>
      <c r="E27" s="41"/>
      <c r="F27" s="41">
        <v>8000</v>
      </c>
      <c r="G27" s="39"/>
      <c r="H27" s="39"/>
      <c r="I27" s="39"/>
      <c r="P27" s="8">
        <f t="shared" si="0"/>
        <v>8000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>
        <f t="shared" si="4"/>
        <v>8000</v>
      </c>
    </row>
    <row r="28" spans="1:20" ht="19.5" customHeight="1" x14ac:dyDescent="0.2">
      <c r="C28" s="3" t="s">
        <v>43</v>
      </c>
      <c r="D28" s="41"/>
      <c r="E28" s="41"/>
      <c r="F28" s="41">
        <v>1306.8</v>
      </c>
      <c r="G28" s="39"/>
      <c r="H28" s="39"/>
      <c r="I28" s="39"/>
      <c r="P28" s="8">
        <f t="shared" si="0"/>
        <v>1306.8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>
        <f t="shared" si="4"/>
        <v>1306.8</v>
      </c>
    </row>
    <row r="29" spans="1:20" ht="19.5" customHeight="1" x14ac:dyDescent="0.2">
      <c r="C29" s="3" t="s">
        <v>48</v>
      </c>
      <c r="D29" s="41"/>
      <c r="E29" s="41"/>
      <c r="F29" s="41"/>
      <c r="G29" s="39"/>
      <c r="H29" s="39"/>
      <c r="I29" s="39">
        <v>351.04</v>
      </c>
      <c r="P29" s="8"/>
      <c r="Q29" s="8"/>
      <c r="R29" s="8"/>
      <c r="S29" s="8"/>
    </row>
    <row r="30" spans="1:20" ht="39" customHeight="1" x14ac:dyDescent="0.2">
      <c r="C30" s="3" t="s">
        <v>50</v>
      </c>
      <c r="D30" s="41"/>
      <c r="E30" s="41"/>
      <c r="F30" s="41"/>
      <c r="G30" s="39"/>
      <c r="H30" s="39"/>
      <c r="I30" s="39">
        <v>424</v>
      </c>
      <c r="P30" s="8"/>
      <c r="Q30" s="8"/>
      <c r="R30" s="8"/>
      <c r="S30" s="8"/>
    </row>
    <row r="31" spans="1:20" ht="19.5" customHeight="1" x14ac:dyDescent="0.2">
      <c r="C31" s="3"/>
      <c r="D31" s="41"/>
      <c r="E31" s="41"/>
      <c r="F31" s="41"/>
      <c r="G31" s="39"/>
      <c r="H31" s="39"/>
      <c r="I31" s="39"/>
      <c r="P31" s="8"/>
      <c r="Q31" s="8"/>
      <c r="R31" s="8"/>
      <c r="S31" s="8"/>
    </row>
    <row r="32" spans="1:20" s="4" customFormat="1" ht="19.5" customHeight="1" x14ac:dyDescent="0.2">
      <c r="A32" s="35" t="s">
        <v>57</v>
      </c>
      <c r="B32" s="4" t="s">
        <v>15</v>
      </c>
      <c r="C32" s="5"/>
      <c r="D32" s="42">
        <v>166.09</v>
      </c>
      <c r="E32" s="42"/>
      <c r="F32" s="42">
        <v>966.85</v>
      </c>
      <c r="G32" s="40">
        <v>168</v>
      </c>
      <c r="H32" s="40">
        <v>1522.24</v>
      </c>
      <c r="I32" s="40">
        <v>1234.45</v>
      </c>
      <c r="P32" s="8">
        <f t="shared" si="0"/>
        <v>1132.94</v>
      </c>
      <c r="Q32" s="8">
        <f t="shared" si="1"/>
        <v>2924.69</v>
      </c>
      <c r="R32" s="8">
        <f t="shared" si="2"/>
        <v>0</v>
      </c>
      <c r="S32" s="8">
        <f t="shared" si="3"/>
        <v>0</v>
      </c>
      <c r="T32" s="4">
        <f t="shared" si="4"/>
        <v>4057.63</v>
      </c>
    </row>
    <row r="33" spans="1:20" s="4" customFormat="1" ht="19.5" customHeight="1" x14ac:dyDescent="0.2">
      <c r="A33" s="35" t="s">
        <v>58</v>
      </c>
      <c r="B33" s="4" t="s">
        <v>15</v>
      </c>
      <c r="C33" s="5"/>
      <c r="D33" s="42">
        <v>5688.9</v>
      </c>
      <c r="E33" s="42">
        <v>4890.4399999999996</v>
      </c>
      <c r="F33" s="42">
        <v>4292.7700000000004</v>
      </c>
      <c r="G33" s="40">
        <v>2713.91</v>
      </c>
      <c r="H33" s="40">
        <v>1926.88</v>
      </c>
      <c r="I33" s="40">
        <v>990.58</v>
      </c>
      <c r="P33" s="8">
        <f t="shared" si="0"/>
        <v>14872.11</v>
      </c>
      <c r="Q33" s="8">
        <f t="shared" si="1"/>
        <v>5631.37</v>
      </c>
      <c r="R33" s="8">
        <f t="shared" si="2"/>
        <v>0</v>
      </c>
      <c r="S33" s="8">
        <f t="shared" si="3"/>
        <v>0</v>
      </c>
      <c r="T33" s="4">
        <f t="shared" si="4"/>
        <v>20503.480000000003</v>
      </c>
    </row>
    <row r="34" spans="1:20" s="4" customFormat="1" ht="19.5" customHeight="1" x14ac:dyDescent="0.2">
      <c r="A34" s="35" t="s">
        <v>59</v>
      </c>
      <c r="B34" s="4" t="s">
        <v>24</v>
      </c>
      <c r="C34" s="5"/>
      <c r="D34" s="42">
        <f t="shared" ref="D34:F34" si="8">SUM(D35:D36)</f>
        <v>0</v>
      </c>
      <c r="E34" s="42">
        <f t="shared" si="8"/>
        <v>0</v>
      </c>
      <c r="F34" s="42">
        <f t="shared" si="8"/>
        <v>7000</v>
      </c>
      <c r="G34" s="40">
        <f>SUM(G35:G36)</f>
        <v>0</v>
      </c>
      <c r="H34" s="40">
        <f t="shared" ref="H34" si="9">SUM(H35:H36)</f>
        <v>0</v>
      </c>
      <c r="I34" s="40">
        <f t="shared" ref="I34" si="10">SUM(I35:I36)</f>
        <v>0</v>
      </c>
      <c r="J34" s="4">
        <f t="shared" ref="J34:K34" si="11">SUM(J35:J36)</f>
        <v>0</v>
      </c>
      <c r="K34" s="4">
        <f t="shared" si="11"/>
        <v>0</v>
      </c>
      <c r="L34" s="4">
        <f t="shared" ref="L34" si="12">SUM(L35:L36)</f>
        <v>0</v>
      </c>
      <c r="M34" s="4">
        <f t="shared" ref="M34" si="13">SUM(M35:M36)</f>
        <v>0</v>
      </c>
      <c r="N34" s="4">
        <f t="shared" ref="N34:O34" si="14">SUM(N35:N36)</f>
        <v>0</v>
      </c>
      <c r="O34" s="4">
        <f t="shared" si="14"/>
        <v>0</v>
      </c>
      <c r="P34" s="8">
        <f t="shared" si="0"/>
        <v>7000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>
        <f t="shared" si="4"/>
        <v>7000</v>
      </c>
    </row>
    <row r="35" spans="1:20" ht="19.5" customHeight="1" x14ac:dyDescent="0.2">
      <c r="B35" t="s">
        <v>15</v>
      </c>
      <c r="C35" s="3"/>
      <c r="D35" s="41"/>
      <c r="E35" s="41"/>
      <c r="F35" s="41"/>
      <c r="G35" s="39"/>
      <c r="H35" s="39"/>
      <c r="I35" s="39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>
        <f t="shared" si="4"/>
        <v>0</v>
      </c>
    </row>
    <row r="36" spans="1:20" ht="19.5" customHeight="1" x14ac:dyDescent="0.2">
      <c r="B36" t="s">
        <v>16</v>
      </c>
      <c r="C36" s="3"/>
      <c r="D36" s="41"/>
      <c r="E36" s="41"/>
      <c r="F36" s="41">
        <v>7000</v>
      </c>
      <c r="G36" s="39"/>
      <c r="H36" s="39"/>
      <c r="I36" s="39"/>
      <c r="P36" s="8">
        <f t="shared" si="0"/>
        <v>7000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>
        <f t="shared" si="4"/>
        <v>7000</v>
      </c>
    </row>
    <row r="37" spans="1:20" s="4" customFormat="1" ht="19.5" customHeight="1" x14ac:dyDescent="0.2">
      <c r="A37" s="35" t="s">
        <v>60</v>
      </c>
      <c r="B37" s="4" t="s">
        <v>17</v>
      </c>
      <c r="C37" s="5"/>
      <c r="D37" s="42">
        <f>SUM(D38:D43)</f>
        <v>0</v>
      </c>
      <c r="E37" s="42">
        <f>SUM(E38:E43)</f>
        <v>141.05000000000001</v>
      </c>
      <c r="F37" s="42">
        <f>SUM(F38:F43)</f>
        <v>8105.2</v>
      </c>
      <c r="G37" s="40">
        <f t="shared" ref="G37:O37" si="15">SUM(G38:G43)</f>
        <v>0</v>
      </c>
      <c r="H37" s="40">
        <f t="shared" si="15"/>
        <v>1118.55</v>
      </c>
      <c r="I37" s="40">
        <f t="shared" si="15"/>
        <v>0</v>
      </c>
      <c r="J37" s="4">
        <f t="shared" si="15"/>
        <v>0</v>
      </c>
      <c r="K37" s="4">
        <f t="shared" si="15"/>
        <v>0</v>
      </c>
      <c r="L37" s="4">
        <f t="shared" si="15"/>
        <v>0</v>
      </c>
      <c r="M37" s="4">
        <f t="shared" si="15"/>
        <v>0</v>
      </c>
      <c r="N37" s="4">
        <f t="shared" si="15"/>
        <v>0</v>
      </c>
      <c r="O37" s="4">
        <f t="shared" si="15"/>
        <v>0</v>
      </c>
      <c r="P37" s="8">
        <f t="shared" si="0"/>
        <v>8246.25</v>
      </c>
      <c r="Q37" s="8">
        <f t="shared" si="1"/>
        <v>1118.55</v>
      </c>
      <c r="R37" s="8">
        <f t="shared" si="2"/>
        <v>0</v>
      </c>
      <c r="S37" s="8">
        <f t="shared" si="3"/>
        <v>0</v>
      </c>
      <c r="T37" s="4">
        <f t="shared" si="4"/>
        <v>9364.7999999999993</v>
      </c>
    </row>
    <row r="38" spans="1:20" ht="19.5" customHeight="1" x14ac:dyDescent="0.2">
      <c r="C38" s="1" t="s">
        <v>28</v>
      </c>
      <c r="D38" s="41"/>
      <c r="E38" s="41">
        <v>133.05000000000001</v>
      </c>
      <c r="F38" s="41"/>
      <c r="G38" s="39"/>
      <c r="H38" s="39">
        <v>352.57</v>
      </c>
      <c r="I38" s="39"/>
      <c r="P38" s="8">
        <f t="shared" si="0"/>
        <v>133.05000000000001</v>
      </c>
      <c r="Q38" s="8">
        <f t="shared" si="1"/>
        <v>352.57</v>
      </c>
      <c r="R38" s="8">
        <f t="shared" si="2"/>
        <v>0</v>
      </c>
      <c r="S38" s="8">
        <f t="shared" si="3"/>
        <v>0</v>
      </c>
    </row>
    <row r="39" spans="1:20" ht="19.5" customHeight="1" x14ac:dyDescent="0.2">
      <c r="C39" s="1" t="s">
        <v>29</v>
      </c>
      <c r="D39" s="41"/>
      <c r="E39" s="41">
        <v>8</v>
      </c>
      <c r="F39" s="41"/>
      <c r="G39" s="39"/>
      <c r="H39" s="39">
        <v>765.98</v>
      </c>
      <c r="I39" s="39"/>
      <c r="P39" s="8">
        <f t="shared" si="0"/>
        <v>8</v>
      </c>
      <c r="Q39" s="8">
        <f t="shared" si="1"/>
        <v>765.98</v>
      </c>
      <c r="R39" s="8">
        <f t="shared" si="2"/>
        <v>0</v>
      </c>
      <c r="S39" s="8">
        <f t="shared" si="3"/>
        <v>0</v>
      </c>
    </row>
    <row r="40" spans="1:20" ht="19.5" customHeight="1" x14ac:dyDescent="0.2">
      <c r="C40" s="1" t="s">
        <v>40</v>
      </c>
      <c r="D40" s="41"/>
      <c r="E40" s="41"/>
      <c r="F40" s="41">
        <v>8105.2</v>
      </c>
      <c r="G40" s="39"/>
      <c r="H40" s="39"/>
      <c r="I40" s="39"/>
      <c r="P40" s="8">
        <f t="shared" si="0"/>
        <v>8105.2</v>
      </c>
      <c r="Q40" s="8">
        <f t="shared" si="1"/>
        <v>0</v>
      </c>
      <c r="R40" s="8">
        <f t="shared" si="2"/>
        <v>0</v>
      </c>
      <c r="S40" s="8">
        <f t="shared" si="3"/>
        <v>0</v>
      </c>
    </row>
    <row r="41" spans="1:20" ht="19.5" customHeight="1" x14ac:dyDescent="0.2">
      <c r="C41" s="1"/>
      <c r="D41" s="41"/>
      <c r="E41" s="41"/>
      <c r="F41" s="41"/>
      <c r="G41" s="39"/>
      <c r="H41" s="39"/>
      <c r="I41" s="39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</row>
    <row r="42" spans="1:20" ht="19.5" customHeight="1" x14ac:dyDescent="0.2">
      <c r="C42" s="1"/>
      <c r="D42" s="41"/>
      <c r="E42" s="41"/>
      <c r="F42" s="41"/>
      <c r="G42" s="39"/>
      <c r="H42" s="39"/>
      <c r="I42" s="39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</row>
    <row r="43" spans="1:20" ht="19.5" customHeight="1" x14ac:dyDescent="0.2">
      <c r="C43" s="1"/>
      <c r="D43" s="41"/>
      <c r="E43" s="41"/>
      <c r="F43" s="41"/>
      <c r="G43" s="39"/>
      <c r="H43" s="39"/>
      <c r="I43" s="39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</row>
    <row r="44" spans="1:20" x14ac:dyDescent="0.2">
      <c r="D44" s="41"/>
      <c r="E44" s="41"/>
      <c r="F44" s="41"/>
      <c r="G44" s="39"/>
      <c r="H44" s="39"/>
      <c r="I44" s="39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</row>
    <row r="45" spans="1:20" x14ac:dyDescent="0.2">
      <c r="D45" s="41"/>
      <c r="E45" s="41"/>
      <c r="F45" s="41"/>
      <c r="G45" s="39"/>
      <c r="H45" s="39"/>
      <c r="I45" s="39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</row>
    <row r="46" spans="1:20" ht="21" x14ac:dyDescent="0.3">
      <c r="A46" s="36" t="s">
        <v>25</v>
      </c>
      <c r="D46" s="41">
        <f>SUM(D3,D5,D7,D15,D20,D32,D33,D34,D37)</f>
        <v>226564.15</v>
      </c>
      <c r="E46" s="41">
        <f>SUM(E3,E5,E7,E15,E20,E32,E33,E34,E37)</f>
        <v>257611.6</v>
      </c>
      <c r="F46" s="41">
        <f>SUM(F3,F5,F7,F15,F20,F32,F33,F34,F37)</f>
        <v>262307.96999999997</v>
      </c>
      <c r="G46" s="39">
        <f>SUM(G3,G5,G7,G15,G20,G32,G33,G34,G37)</f>
        <v>229315.25</v>
      </c>
      <c r="H46" s="39">
        <f t="shared" ref="H46:O46" si="16">SUM(H3,H5,H7,H15,H20,H32,H33,H34,H37)</f>
        <v>220021.97999999995</v>
      </c>
      <c r="I46" s="39">
        <f t="shared" si="16"/>
        <v>546368.49999999988</v>
      </c>
      <c r="J46">
        <f t="shared" si="16"/>
        <v>0</v>
      </c>
      <c r="K46">
        <f t="shared" si="16"/>
        <v>0</v>
      </c>
      <c r="L46">
        <f t="shared" si="16"/>
        <v>0</v>
      </c>
      <c r="M46">
        <f t="shared" si="16"/>
        <v>0</v>
      </c>
      <c r="N46">
        <f t="shared" si="16"/>
        <v>0</v>
      </c>
      <c r="O46">
        <f t="shared" si="16"/>
        <v>0</v>
      </c>
      <c r="P46" s="8">
        <f t="shared" si="0"/>
        <v>746483.72</v>
      </c>
      <c r="Q46" s="8">
        <f t="shared" si="1"/>
        <v>995705.72999999986</v>
      </c>
      <c r="R46" s="8">
        <f t="shared" si="2"/>
        <v>0</v>
      </c>
      <c r="S46" s="8">
        <f t="shared" si="3"/>
        <v>0</v>
      </c>
      <c r="T46">
        <f>SUM(T3,T5,T7,T15,T20,T32,T33,T34,T37)</f>
        <v>1742189.4500000002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3"/>
  <sheetViews>
    <sheetView workbookViewId="0" xr3:uid="{51F8DEE0-4D01-5F28-A812-FC0BD7CAC4A5}">
      <pane xSplit="2" ySplit="2" topLeftCell="C6" activePane="bottomRight" state="frozen"/>
      <selection pane="bottomLeft" activeCell="A3" sqref="A3"/>
      <selection pane="topRight" activeCell="C1" sqref="C1"/>
      <selection pane="bottomRight" activeCell="G17" sqref="G17:H17"/>
    </sheetView>
  </sheetViews>
  <sheetFormatPr defaultRowHeight="14.25" x14ac:dyDescent="0.2"/>
  <cols>
    <col min="1" max="1" width="9.46875" customWidth="1"/>
    <col min="2" max="2" width="11.09765625" customWidth="1"/>
    <col min="3" max="3" width="19.3828125" customWidth="1"/>
    <col min="4" max="21" width="12.7226562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>
        <v>2111</v>
      </c>
      <c r="B3" t="s">
        <v>15</v>
      </c>
      <c r="C3" s="3"/>
      <c r="D3">
        <v>189779.36</v>
      </c>
      <c r="E3">
        <v>231747.97</v>
      </c>
      <c r="F3">
        <v>208607.48</v>
      </c>
      <c r="G3">
        <v>211701.17</v>
      </c>
      <c r="H3">
        <v>190728.45</v>
      </c>
      <c r="I3">
        <v>518310.53</v>
      </c>
      <c r="P3" s="8">
        <f>SUM(D3:F3)</f>
        <v>630134.80999999994</v>
      </c>
      <c r="Q3" s="8">
        <f>SUM(G3:I3)</f>
        <v>920740.15</v>
      </c>
      <c r="R3" s="8">
        <f>SUM(J3:L3)</f>
        <v>0</v>
      </c>
      <c r="S3" s="8">
        <f>SUM(M3:O3)</f>
        <v>0</v>
      </c>
      <c r="T3">
        <f>SUM(D3:O3)</f>
        <v>1550874.96</v>
      </c>
    </row>
    <row r="4" spans="1:20" ht="19.5" customHeight="1" x14ac:dyDescent="0.2">
      <c r="C4" s="3"/>
      <c r="P4" s="8">
        <f t="shared" ref="P4:P43" si="0">SUM(D4:F4)</f>
        <v>0</v>
      </c>
      <c r="Q4" s="8">
        <f t="shared" ref="Q4:Q43" si="1">SUM(G4:I4)</f>
        <v>0</v>
      </c>
      <c r="R4" s="8">
        <f t="shared" ref="R4:R43" si="2">SUM(J4:L4)</f>
        <v>0</v>
      </c>
      <c r="S4" s="8">
        <f t="shared" ref="S4:S43" si="3">SUM(M4:O4)</f>
        <v>0</v>
      </c>
      <c r="T4">
        <f t="shared" ref="T4:T42" si="4">SUM(D4:O4)</f>
        <v>0</v>
      </c>
    </row>
    <row r="5" spans="1:20" ht="19.5" customHeight="1" x14ac:dyDescent="0.2">
      <c r="A5">
        <v>2120</v>
      </c>
      <c r="B5" t="s">
        <v>15</v>
      </c>
      <c r="C5" s="3"/>
      <c r="D5">
        <v>43744.14</v>
      </c>
      <c r="E5">
        <v>53417.91</v>
      </c>
      <c r="F5">
        <v>48094.33</v>
      </c>
      <c r="G5">
        <v>47505.74</v>
      </c>
      <c r="H5">
        <v>42913.9</v>
      </c>
      <c r="I5">
        <v>116720.23</v>
      </c>
      <c r="P5" s="8">
        <f t="shared" si="0"/>
        <v>145256.38</v>
      </c>
      <c r="Q5" s="8">
        <f t="shared" si="1"/>
        <v>207139.87</v>
      </c>
      <c r="R5" s="8">
        <f t="shared" si="2"/>
        <v>0</v>
      </c>
      <c r="S5" s="8">
        <f t="shared" si="3"/>
        <v>0</v>
      </c>
      <c r="T5">
        <f t="shared" si="4"/>
        <v>352396.25</v>
      </c>
    </row>
    <row r="6" spans="1:20" ht="19.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>
        <f t="shared" si="4"/>
        <v>0</v>
      </c>
    </row>
    <row r="7" spans="1:20" s="4" customFormat="1" ht="19.5" customHeight="1" x14ac:dyDescent="0.2">
      <c r="A7" s="4">
        <v>2210</v>
      </c>
      <c r="B7" s="4" t="s">
        <v>15</v>
      </c>
      <c r="C7" s="5"/>
      <c r="D7" s="4">
        <f>SUM(D8:D9)</f>
        <v>0</v>
      </c>
      <c r="E7" s="4">
        <f>SUM(E8:E9)</f>
        <v>0</v>
      </c>
      <c r="F7" s="4">
        <f>SUM(F8:F9)</f>
        <v>0</v>
      </c>
      <c r="G7" s="4">
        <f>SUM(G8:G9)</f>
        <v>120</v>
      </c>
      <c r="H7" s="4">
        <f t="shared" ref="H7:O7" si="5">SUM(H8:H9)</f>
        <v>1423</v>
      </c>
      <c r="I7" s="4">
        <f>SUM(I8:I14)</f>
        <v>20543.25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 t="shared" si="5"/>
        <v>0</v>
      </c>
      <c r="P7" s="8">
        <f t="shared" si="0"/>
        <v>0</v>
      </c>
      <c r="Q7" s="8">
        <f t="shared" si="1"/>
        <v>22086.25</v>
      </c>
      <c r="R7" s="8">
        <f t="shared" si="2"/>
        <v>0</v>
      </c>
      <c r="S7" s="8">
        <f t="shared" si="3"/>
        <v>0</v>
      </c>
      <c r="T7">
        <f t="shared" si="4"/>
        <v>22086.25</v>
      </c>
    </row>
    <row r="8" spans="1:20" ht="19.5" customHeight="1" x14ac:dyDescent="0.2">
      <c r="C8" s="3" t="s">
        <v>20</v>
      </c>
      <c r="G8">
        <v>120</v>
      </c>
      <c r="H8">
        <v>1423</v>
      </c>
      <c r="P8" s="8">
        <f t="shared" si="0"/>
        <v>0</v>
      </c>
      <c r="Q8" s="8">
        <f t="shared" si="1"/>
        <v>1543</v>
      </c>
      <c r="R8" s="8">
        <f t="shared" si="2"/>
        <v>0</v>
      </c>
      <c r="S8" s="8">
        <f t="shared" si="3"/>
        <v>0</v>
      </c>
      <c r="T8">
        <f t="shared" si="4"/>
        <v>1543</v>
      </c>
    </row>
    <row r="9" spans="1:20" ht="19.5" customHeight="1" x14ac:dyDescent="0.2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>
        <f t="shared" si="4"/>
        <v>0</v>
      </c>
    </row>
    <row r="10" spans="1:20" ht="19.5" customHeight="1" x14ac:dyDescent="0.2">
      <c r="C10" t="s">
        <v>45</v>
      </c>
      <c r="I10">
        <v>18737.689999999999</v>
      </c>
      <c r="P10" s="8">
        <f t="shared" si="0"/>
        <v>0</v>
      </c>
      <c r="Q10" s="8">
        <f t="shared" si="1"/>
        <v>18737.689999999999</v>
      </c>
      <c r="R10" s="8">
        <f t="shared" si="2"/>
        <v>0</v>
      </c>
      <c r="S10" s="8">
        <f t="shared" si="3"/>
        <v>0</v>
      </c>
      <c r="T10">
        <f t="shared" si="4"/>
        <v>18737.689999999999</v>
      </c>
    </row>
    <row r="11" spans="1:20" ht="19.5" customHeight="1" x14ac:dyDescent="0.2">
      <c r="C11" s="3" t="s">
        <v>46</v>
      </c>
      <c r="I11">
        <v>1765</v>
      </c>
      <c r="P11" s="8">
        <f t="shared" si="0"/>
        <v>0</v>
      </c>
      <c r="Q11" s="8">
        <f t="shared" si="1"/>
        <v>1765</v>
      </c>
      <c r="R11" s="8">
        <f t="shared" si="2"/>
        <v>0</v>
      </c>
      <c r="S11" s="8">
        <f t="shared" si="3"/>
        <v>0</v>
      </c>
      <c r="T11">
        <f t="shared" si="4"/>
        <v>1765</v>
      </c>
    </row>
    <row r="12" spans="1:20" ht="19.5" customHeight="1" x14ac:dyDescent="0.2">
      <c r="C12" s="3" t="s">
        <v>47</v>
      </c>
      <c r="I12">
        <v>40.56</v>
      </c>
      <c r="P12" s="8">
        <f t="shared" si="0"/>
        <v>0</v>
      </c>
      <c r="Q12" s="8">
        <f t="shared" si="1"/>
        <v>40.56</v>
      </c>
      <c r="R12" s="8">
        <f t="shared" si="2"/>
        <v>0</v>
      </c>
      <c r="S12" s="8">
        <f t="shared" si="3"/>
        <v>0</v>
      </c>
      <c r="T12">
        <f t="shared" si="4"/>
        <v>40.56</v>
      </c>
    </row>
    <row r="13" spans="1:20" ht="19.5" customHeight="1" x14ac:dyDescent="0.2">
      <c r="C13" s="3"/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>
        <f t="shared" si="4"/>
        <v>0</v>
      </c>
    </row>
    <row r="14" spans="1:20" ht="19.5" customHeight="1" x14ac:dyDescent="0.2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>
        <f t="shared" si="4"/>
        <v>0</v>
      </c>
    </row>
    <row r="15" spans="1:20" s="4" customFormat="1" ht="19.5" customHeight="1" x14ac:dyDescent="0.2">
      <c r="A15" s="4">
        <v>2230</v>
      </c>
      <c r="B15" s="4" t="s">
        <v>24</v>
      </c>
      <c r="C15" s="5"/>
      <c r="D15" s="4">
        <f>SUM(D16:D18)</f>
        <v>0</v>
      </c>
      <c r="E15" s="4">
        <f>SUM(E16:E18)</f>
        <v>8773.51</v>
      </c>
      <c r="F15" s="4">
        <f>SUM(F16:F18)</f>
        <v>7800</v>
      </c>
      <c r="G15" s="4">
        <f t="shared" ref="G15:O15" si="6">SUM(G16:G18)</f>
        <v>5218.12</v>
      </c>
      <c r="H15" s="4">
        <f t="shared" si="6"/>
        <v>6690.42</v>
      </c>
      <c r="I15" s="4">
        <f t="shared" si="6"/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8">
        <f t="shared" si="0"/>
        <v>16573.510000000002</v>
      </c>
      <c r="Q15" s="8">
        <f t="shared" si="1"/>
        <v>11908.54</v>
      </c>
      <c r="R15" s="8">
        <f t="shared" si="2"/>
        <v>0</v>
      </c>
      <c r="S15" s="8">
        <f t="shared" si="3"/>
        <v>0</v>
      </c>
      <c r="T15">
        <f>SUM(D15:O15)</f>
        <v>28482.050000000003</v>
      </c>
    </row>
    <row r="16" spans="1:20" ht="19.5" customHeight="1" x14ac:dyDescent="0.2">
      <c r="B16" t="s">
        <v>15</v>
      </c>
      <c r="C16" s="3"/>
      <c r="D16">
        <v>0</v>
      </c>
      <c r="E16">
        <v>0</v>
      </c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>
        <f t="shared" si="4"/>
        <v>0</v>
      </c>
    </row>
    <row r="17" spans="1:20" ht="19.5" customHeight="1" x14ac:dyDescent="0.2">
      <c r="B17" t="s">
        <v>16</v>
      </c>
      <c r="C17" s="3"/>
      <c r="D17">
        <v>0</v>
      </c>
      <c r="E17">
        <v>7413.51</v>
      </c>
      <c r="F17">
        <v>7800</v>
      </c>
      <c r="G17">
        <v>5218.12</v>
      </c>
      <c r="H17">
        <v>6690.42</v>
      </c>
      <c r="P17" s="8">
        <f t="shared" si="0"/>
        <v>15213.51</v>
      </c>
      <c r="Q17" s="8">
        <f t="shared" si="1"/>
        <v>11908.54</v>
      </c>
      <c r="R17" s="8">
        <f t="shared" si="2"/>
        <v>0</v>
      </c>
      <c r="S17" s="8">
        <f t="shared" si="3"/>
        <v>0</v>
      </c>
      <c r="T17">
        <f t="shared" si="4"/>
        <v>27122.050000000003</v>
      </c>
    </row>
    <row r="18" spans="1:20" ht="19.5" customHeight="1" x14ac:dyDescent="0.2">
      <c r="B18" t="s">
        <v>36</v>
      </c>
      <c r="C18" s="3"/>
      <c r="E18">
        <v>1360</v>
      </c>
      <c r="P18" s="8">
        <f t="shared" si="0"/>
        <v>1360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>
        <f t="shared" si="4"/>
        <v>1360</v>
      </c>
    </row>
    <row r="19" spans="1:20" ht="19.5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>
        <f t="shared" si="4"/>
        <v>0</v>
      </c>
    </row>
    <row r="20" spans="1:20" s="4" customFormat="1" ht="19.5" customHeight="1" x14ac:dyDescent="0.2">
      <c r="A20" s="4">
        <v>2240</v>
      </c>
      <c r="B20" s="4" t="s">
        <v>15</v>
      </c>
      <c r="C20" s="5"/>
      <c r="D20" s="4">
        <f>SUM(D21:D28)</f>
        <v>84.52</v>
      </c>
      <c r="E20" s="4">
        <f>SUM(E21:E28)</f>
        <v>1739.1</v>
      </c>
      <c r="F20" s="4">
        <f>SUM(F21:F28)</f>
        <v>8086.56</v>
      </c>
      <c r="G20" s="4">
        <f>SUM(G21:G28)</f>
        <v>135.81</v>
      </c>
      <c r="H20" s="4">
        <f t="shared" ref="H20:O20" si="7">SUM(H21:H28)</f>
        <v>63.79</v>
      </c>
      <c r="I20" s="4">
        <f>SUM(I21:I28)</f>
        <v>1576.5700000000002</v>
      </c>
      <c r="J20" s="4">
        <f t="shared" si="7"/>
        <v>0</v>
      </c>
      <c r="K20" s="4">
        <f t="shared" si="7"/>
        <v>0</v>
      </c>
      <c r="L20" s="4">
        <f t="shared" si="7"/>
        <v>0</v>
      </c>
      <c r="M20" s="4">
        <f t="shared" si="7"/>
        <v>0</v>
      </c>
      <c r="N20" s="4">
        <f t="shared" si="7"/>
        <v>0</v>
      </c>
      <c r="O20" s="4">
        <f t="shared" si="7"/>
        <v>0</v>
      </c>
      <c r="P20" s="8">
        <f t="shared" si="0"/>
        <v>9910.18</v>
      </c>
      <c r="Q20" s="8">
        <f t="shared" si="1"/>
        <v>1776.17</v>
      </c>
      <c r="R20" s="8">
        <f t="shared" si="2"/>
        <v>0</v>
      </c>
      <c r="S20" s="8">
        <f t="shared" si="3"/>
        <v>0</v>
      </c>
      <c r="T20">
        <f t="shared" si="4"/>
        <v>11686.35</v>
      </c>
    </row>
    <row r="21" spans="1:20" ht="19.5" customHeight="1" x14ac:dyDescent="0.2">
      <c r="C21" s="3" t="s">
        <v>37</v>
      </c>
      <c r="E21">
        <v>1650</v>
      </c>
      <c r="P21" s="8">
        <f t="shared" si="0"/>
        <v>1650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>
        <f t="shared" si="4"/>
        <v>1650</v>
      </c>
    </row>
    <row r="22" spans="1:20" ht="19.5" customHeight="1" x14ac:dyDescent="0.2">
      <c r="C22" s="3" t="s">
        <v>22</v>
      </c>
      <c r="D22">
        <v>63.83</v>
      </c>
      <c r="E22">
        <v>63.84</v>
      </c>
      <c r="F22">
        <v>63.83</v>
      </c>
      <c r="G22">
        <v>63.83</v>
      </c>
      <c r="H22">
        <v>63.79</v>
      </c>
      <c r="I22">
        <v>63.83</v>
      </c>
      <c r="P22" s="8">
        <f t="shared" si="0"/>
        <v>191.5</v>
      </c>
      <c r="Q22" s="8">
        <f t="shared" si="1"/>
        <v>191.45</v>
      </c>
      <c r="R22" s="8">
        <f t="shared" si="2"/>
        <v>0</v>
      </c>
      <c r="S22" s="8">
        <f t="shared" si="3"/>
        <v>0</v>
      </c>
      <c r="T22">
        <f t="shared" si="4"/>
        <v>382.95</v>
      </c>
    </row>
    <row r="23" spans="1:20" ht="19.5" customHeight="1" x14ac:dyDescent="0.2">
      <c r="C23" s="3" t="s">
        <v>23</v>
      </c>
      <c r="D23" s="10">
        <v>20.69</v>
      </c>
      <c r="E23">
        <v>25.26</v>
      </c>
      <c r="F23">
        <v>22.73</v>
      </c>
      <c r="G23">
        <v>71.98</v>
      </c>
      <c r="I23">
        <v>518.29999999999995</v>
      </c>
      <c r="P23" s="8">
        <f t="shared" si="0"/>
        <v>68.680000000000007</v>
      </c>
      <c r="Q23" s="8">
        <f t="shared" si="1"/>
        <v>590.28</v>
      </c>
      <c r="R23" s="8">
        <f t="shared" si="2"/>
        <v>0</v>
      </c>
      <c r="S23" s="8">
        <f t="shared" si="3"/>
        <v>0</v>
      </c>
      <c r="T23">
        <f t="shared" si="4"/>
        <v>658.96</v>
      </c>
    </row>
    <row r="24" spans="1:20" ht="19.5" customHeight="1" x14ac:dyDescent="0.2">
      <c r="C24" s="3" t="s">
        <v>44</v>
      </c>
      <c r="F24">
        <v>8000</v>
      </c>
      <c r="P24" s="8">
        <f t="shared" si="0"/>
        <v>8000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>
        <f t="shared" si="4"/>
        <v>8000</v>
      </c>
    </row>
    <row r="25" spans="1:20" ht="19.5" customHeight="1" x14ac:dyDescent="0.2">
      <c r="C25" s="3" t="s">
        <v>49</v>
      </c>
      <c r="I25">
        <v>570.44000000000005</v>
      </c>
      <c r="P25" s="8">
        <f t="shared" si="0"/>
        <v>0</v>
      </c>
      <c r="Q25" s="8">
        <f t="shared" si="1"/>
        <v>570.44000000000005</v>
      </c>
      <c r="R25" s="8">
        <f t="shared" si="2"/>
        <v>0</v>
      </c>
      <c r="S25" s="8">
        <f t="shared" si="3"/>
        <v>0</v>
      </c>
      <c r="T25">
        <f t="shared" si="4"/>
        <v>570.44000000000005</v>
      </c>
    </row>
    <row r="26" spans="1:20" ht="39.75" customHeight="1" x14ac:dyDescent="0.2">
      <c r="C26" s="3" t="s">
        <v>50</v>
      </c>
      <c r="I26">
        <v>424</v>
      </c>
      <c r="P26" s="8">
        <f t="shared" si="0"/>
        <v>0</v>
      </c>
      <c r="Q26" s="8">
        <f t="shared" si="1"/>
        <v>424</v>
      </c>
      <c r="R26" s="8">
        <f t="shared" si="2"/>
        <v>0</v>
      </c>
      <c r="S26" s="8">
        <f t="shared" si="3"/>
        <v>0</v>
      </c>
      <c r="T26">
        <f t="shared" si="4"/>
        <v>424</v>
      </c>
    </row>
    <row r="27" spans="1:20" ht="19.5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>
        <f t="shared" si="4"/>
        <v>0</v>
      </c>
    </row>
    <row r="28" spans="1:20" ht="19.5" customHeight="1" x14ac:dyDescent="0.2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>
        <f t="shared" si="4"/>
        <v>0</v>
      </c>
    </row>
    <row r="29" spans="1:20" s="4" customFormat="1" ht="19.5" customHeight="1" x14ac:dyDescent="0.2">
      <c r="A29" s="4">
        <v>2250</v>
      </c>
      <c r="B29" s="4" t="s">
        <v>15</v>
      </c>
      <c r="C29" s="5"/>
      <c r="D29" s="4">
        <v>163.09</v>
      </c>
      <c r="F29" s="4">
        <v>934.7</v>
      </c>
      <c r="G29" s="4">
        <v>163.05000000000001</v>
      </c>
      <c r="H29" s="4">
        <v>394.44</v>
      </c>
      <c r="I29" s="4">
        <v>510</v>
      </c>
      <c r="P29" s="8">
        <f t="shared" si="0"/>
        <v>1097.79</v>
      </c>
      <c r="Q29" s="8">
        <f t="shared" si="1"/>
        <v>1067.49</v>
      </c>
      <c r="R29" s="8">
        <f t="shared" si="2"/>
        <v>0</v>
      </c>
      <c r="S29" s="8">
        <f t="shared" si="3"/>
        <v>0</v>
      </c>
      <c r="T29" s="4">
        <f t="shared" si="4"/>
        <v>2165.2799999999997</v>
      </c>
    </row>
    <row r="30" spans="1:20" s="4" customFormat="1" ht="19.5" customHeight="1" x14ac:dyDescent="0.2">
      <c r="A30" s="4">
        <v>2273</v>
      </c>
      <c r="B30" s="4" t="s">
        <v>15</v>
      </c>
      <c r="C30" s="5"/>
      <c r="D30" s="4">
        <v>6225.03</v>
      </c>
      <c r="E30" s="4">
        <v>8714.2900000000009</v>
      </c>
      <c r="F30" s="4">
        <v>6743.79</v>
      </c>
      <c r="G30" s="4">
        <v>4795.4799999999996</v>
      </c>
      <c r="H30" s="4">
        <v>4625.99</v>
      </c>
      <c r="I30" s="4">
        <v>1188.69</v>
      </c>
      <c r="P30" s="8">
        <f t="shared" si="0"/>
        <v>21683.11</v>
      </c>
      <c r="Q30" s="8">
        <f t="shared" si="1"/>
        <v>10610.16</v>
      </c>
      <c r="R30" s="8">
        <f t="shared" si="2"/>
        <v>0</v>
      </c>
      <c r="S30" s="8">
        <f t="shared" si="3"/>
        <v>0</v>
      </c>
      <c r="T30" s="4">
        <f t="shared" si="4"/>
        <v>32293.27</v>
      </c>
    </row>
    <row r="31" spans="1:20" s="4" customFormat="1" ht="19.5" customHeight="1" x14ac:dyDescent="0.2">
      <c r="A31" s="4">
        <v>2275</v>
      </c>
      <c r="B31" s="4" t="s">
        <v>24</v>
      </c>
      <c r="C31" s="5"/>
      <c r="D31" s="4">
        <f t="shared" ref="D31:F31" si="8">SUM(D32:D33)</f>
        <v>16000</v>
      </c>
      <c r="E31" s="4">
        <f t="shared" si="8"/>
        <v>0</v>
      </c>
      <c r="F31" s="4">
        <f t="shared" si="8"/>
        <v>12246.03</v>
      </c>
      <c r="G31" s="4">
        <f>SUM(G32:G33)</f>
        <v>0</v>
      </c>
      <c r="H31" s="4">
        <f t="shared" ref="H31" si="9">SUM(H32:H33)</f>
        <v>0</v>
      </c>
      <c r="I31" s="4">
        <f t="shared" ref="I31" si="10">SUM(I32:I33)</f>
        <v>0</v>
      </c>
      <c r="J31" s="4">
        <f t="shared" ref="J31:K31" si="11">SUM(J32:J33)</f>
        <v>0</v>
      </c>
      <c r="K31" s="4">
        <f t="shared" si="11"/>
        <v>0</v>
      </c>
      <c r="L31" s="4">
        <f t="shared" ref="L31" si="12">SUM(L32:L33)</f>
        <v>0</v>
      </c>
      <c r="M31" s="4">
        <f t="shared" ref="M31" si="13">SUM(M32:M33)</f>
        <v>0</v>
      </c>
      <c r="N31" s="4">
        <f t="shared" ref="N31:O31" si="14">SUM(N32:N33)</f>
        <v>0</v>
      </c>
      <c r="O31" s="4">
        <f t="shared" si="14"/>
        <v>0</v>
      </c>
      <c r="P31" s="8">
        <f>SUM(P32:P33)</f>
        <v>28246.03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>
        <f t="shared" si="4"/>
        <v>28246.03</v>
      </c>
    </row>
    <row r="32" spans="1:20" ht="19.5" customHeight="1" x14ac:dyDescent="0.2">
      <c r="B32" t="s">
        <v>15</v>
      </c>
      <c r="C32" s="3"/>
      <c r="F32">
        <v>12246.03</v>
      </c>
      <c r="P32" s="8">
        <f t="shared" si="0"/>
        <v>12246.03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>
        <f t="shared" si="4"/>
        <v>12246.03</v>
      </c>
    </row>
    <row r="33" spans="1:20" ht="19.5" customHeight="1" x14ac:dyDescent="0.2">
      <c r="B33" t="s">
        <v>16</v>
      </c>
      <c r="C33" s="3"/>
      <c r="D33">
        <v>16000</v>
      </c>
      <c r="P33" s="8">
        <f t="shared" si="0"/>
        <v>16000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>
        <f t="shared" si="4"/>
        <v>16000</v>
      </c>
    </row>
    <row r="34" spans="1:20" s="4" customFormat="1" ht="19.5" customHeight="1" x14ac:dyDescent="0.2">
      <c r="A34" s="4">
        <v>2800</v>
      </c>
      <c r="B34" s="4" t="s">
        <v>17</v>
      </c>
      <c r="C34" s="5"/>
      <c r="D34" s="4">
        <f t="shared" ref="D34:H34" si="15">SUM(D35:D39)</f>
        <v>0</v>
      </c>
      <c r="E34" s="4">
        <f t="shared" si="15"/>
        <v>134.1</v>
      </c>
      <c r="F34" s="4">
        <f t="shared" si="15"/>
        <v>0</v>
      </c>
      <c r="G34" s="4">
        <f t="shared" si="15"/>
        <v>0</v>
      </c>
      <c r="H34" s="4">
        <f t="shared" si="15"/>
        <v>866.18</v>
      </c>
      <c r="I34" s="4">
        <f>SUM(I35:I39)</f>
        <v>0</v>
      </c>
      <c r="J34" s="4">
        <f t="shared" ref="J34:O34" si="16">SUM(J35:J39)</f>
        <v>0</v>
      </c>
      <c r="K34" s="4">
        <f t="shared" si="16"/>
        <v>0</v>
      </c>
      <c r="L34" s="4">
        <f t="shared" si="16"/>
        <v>0</v>
      </c>
      <c r="M34" s="4">
        <f t="shared" si="16"/>
        <v>0</v>
      </c>
      <c r="N34" s="4">
        <f t="shared" si="16"/>
        <v>0</v>
      </c>
      <c r="O34" s="4">
        <f t="shared" si="16"/>
        <v>0</v>
      </c>
      <c r="P34" s="8">
        <f t="shared" si="0"/>
        <v>134.1</v>
      </c>
      <c r="Q34" s="8">
        <f t="shared" si="1"/>
        <v>866.18</v>
      </c>
      <c r="R34" s="8">
        <f t="shared" si="2"/>
        <v>0</v>
      </c>
      <c r="S34" s="8">
        <f t="shared" si="3"/>
        <v>0</v>
      </c>
      <c r="T34" s="4">
        <f t="shared" si="4"/>
        <v>1000.28</v>
      </c>
    </row>
    <row r="35" spans="1:20" ht="19.5" customHeight="1" x14ac:dyDescent="0.2">
      <c r="C35" s="1" t="s">
        <v>28</v>
      </c>
      <c r="E35">
        <v>122.1</v>
      </c>
      <c r="P35" s="8">
        <f t="shared" si="0"/>
        <v>122.1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4">
        <f t="shared" si="4"/>
        <v>122.1</v>
      </c>
    </row>
    <row r="36" spans="1:20" ht="19.5" customHeight="1" x14ac:dyDescent="0.2">
      <c r="C36" s="1" t="s">
        <v>29</v>
      </c>
      <c r="E36">
        <v>12</v>
      </c>
      <c r="H36">
        <v>866.18</v>
      </c>
      <c r="P36" s="8">
        <f t="shared" si="0"/>
        <v>12</v>
      </c>
      <c r="Q36" s="8">
        <f t="shared" si="1"/>
        <v>866.18</v>
      </c>
      <c r="R36" s="8">
        <f t="shared" si="2"/>
        <v>0</v>
      </c>
      <c r="S36" s="8">
        <f t="shared" si="3"/>
        <v>0</v>
      </c>
      <c r="T36" s="4">
        <f t="shared" si="4"/>
        <v>878.18</v>
      </c>
    </row>
    <row r="37" spans="1:20" ht="19.5" customHeight="1" x14ac:dyDescent="0.2">
      <c r="C37" s="1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4">
        <f t="shared" si="4"/>
        <v>0</v>
      </c>
    </row>
    <row r="38" spans="1:20" ht="19.5" customHeight="1" x14ac:dyDescent="0.2">
      <c r="C38" s="1"/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4">
        <f t="shared" si="4"/>
        <v>0</v>
      </c>
    </row>
    <row r="39" spans="1:20" ht="19.5" customHeight="1" x14ac:dyDescent="0.2">
      <c r="C39" s="1"/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4">
        <f t="shared" si="4"/>
        <v>0</v>
      </c>
    </row>
    <row r="40" spans="1:20" s="23" customFormat="1" ht="19.5" customHeight="1" x14ac:dyDescent="0.2">
      <c r="A40" s="23">
        <v>3132</v>
      </c>
      <c r="C40" s="25" t="s">
        <v>51</v>
      </c>
      <c r="I40" s="23">
        <v>173511.91</v>
      </c>
      <c r="P40" s="24">
        <f t="shared" si="0"/>
        <v>0</v>
      </c>
      <c r="Q40" s="24">
        <f t="shared" si="1"/>
        <v>173511.91</v>
      </c>
      <c r="R40" s="24">
        <f t="shared" si="2"/>
        <v>0</v>
      </c>
      <c r="S40" s="24">
        <f t="shared" si="3"/>
        <v>0</v>
      </c>
      <c r="T40" s="4">
        <f t="shared" si="4"/>
        <v>173511.91</v>
      </c>
    </row>
    <row r="41" spans="1:20" ht="15" x14ac:dyDescent="0.2"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4">
        <f t="shared" si="4"/>
        <v>0</v>
      </c>
    </row>
    <row r="42" spans="1:20" ht="15" x14ac:dyDescent="0.2"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4">
        <f t="shared" si="4"/>
        <v>0</v>
      </c>
    </row>
    <row r="43" spans="1:20" ht="21" x14ac:dyDescent="0.3">
      <c r="A43" s="6" t="s">
        <v>25</v>
      </c>
      <c r="D43">
        <f>SUM(D3,D5,D7,D15,D20,D29,D30,D31,D34)</f>
        <v>255996.13999999998</v>
      </c>
      <c r="E43">
        <f>SUM(E3,E5,E7,E15,E20,E29,E30,E31,E34)</f>
        <v>304526.87999999995</v>
      </c>
      <c r="F43">
        <f>SUM(F3,F5,F7,F15,F20,F29,F30,F31,F34)</f>
        <v>292512.89</v>
      </c>
      <c r="G43">
        <f>SUM(G3,G5,G7,G15,G20,G29,G30,G31,G34)</f>
        <v>269639.37</v>
      </c>
      <c r="H43">
        <f t="shared" ref="H43:O43" si="17">SUM(H3,H5,H7,H15,H20,H29,H30,H31,H34)</f>
        <v>247706.17</v>
      </c>
      <c r="I43">
        <f>SUM(I3,I5,I7,I15,I20,I29,I30,I31,I34,I40)</f>
        <v>832361.17999999993</v>
      </c>
      <c r="J43">
        <f t="shared" si="17"/>
        <v>0</v>
      </c>
      <c r="K43">
        <f t="shared" si="17"/>
        <v>0</v>
      </c>
      <c r="L43">
        <f t="shared" si="17"/>
        <v>0</v>
      </c>
      <c r="M43">
        <f t="shared" si="17"/>
        <v>0</v>
      </c>
      <c r="N43">
        <f t="shared" si="17"/>
        <v>0</v>
      </c>
      <c r="O43">
        <f t="shared" si="17"/>
        <v>0</v>
      </c>
      <c r="P43" s="8">
        <f t="shared" si="0"/>
        <v>853035.90999999992</v>
      </c>
      <c r="Q43" s="8">
        <f t="shared" si="1"/>
        <v>1349706.72</v>
      </c>
      <c r="R43" s="8">
        <f t="shared" si="2"/>
        <v>0</v>
      </c>
      <c r="S43" s="8">
        <f t="shared" si="3"/>
        <v>0</v>
      </c>
      <c r="T43">
        <f>SUM(T3,T5,T7,T15,T20,T29,T30,T31,T34)</f>
        <v>2029230.7200000002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3"/>
  <sheetViews>
    <sheetView workbookViewId="0" xr3:uid="{F9CF3CF3-643B-5BE6-8B46-32C596A47465}">
      <pane xSplit="2" ySplit="2" topLeftCell="C6" activePane="bottomRight" state="frozen"/>
      <selection pane="bottomLeft" activeCell="A3" sqref="A3"/>
      <selection pane="topRight" activeCell="C1" sqref="C1"/>
      <selection pane="bottomRight" activeCell="F18" sqref="F18"/>
    </sheetView>
  </sheetViews>
  <sheetFormatPr defaultRowHeight="14.25" x14ac:dyDescent="0.2"/>
  <cols>
    <col min="1" max="1" width="9.46875" customWidth="1"/>
    <col min="2" max="2" width="11.09765625" customWidth="1"/>
    <col min="3" max="3" width="19.3828125" customWidth="1"/>
    <col min="4" max="21" width="12.7226562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>
        <v>2111</v>
      </c>
      <c r="B3" t="s">
        <v>15</v>
      </c>
      <c r="C3" s="3"/>
      <c r="D3">
        <v>20862.68</v>
      </c>
      <c r="E3">
        <v>24351.14</v>
      </c>
      <c r="F3">
        <v>22617.81</v>
      </c>
      <c r="G3">
        <v>22605.86</v>
      </c>
      <c r="H3">
        <v>20745.41</v>
      </c>
      <c r="I3">
        <v>57454.62</v>
      </c>
      <c r="P3" s="8">
        <f>SUM(D3:F3)</f>
        <v>67831.63</v>
      </c>
      <c r="Q3" s="8">
        <f>SUM(G3:I3)</f>
        <v>100805.89000000001</v>
      </c>
      <c r="R3" s="8">
        <f>SUM(J3:L3)</f>
        <v>0</v>
      </c>
      <c r="S3" s="8">
        <f>SUM(M3:O3)</f>
        <v>0</v>
      </c>
      <c r="T3">
        <f>SUM(D3:O3)</f>
        <v>168637.52000000002</v>
      </c>
    </row>
    <row r="4" spans="1:20" ht="19.5" customHeight="1" x14ac:dyDescent="0.2">
      <c r="C4" s="3"/>
      <c r="P4" s="8">
        <f t="shared" ref="P4:P43" si="0">SUM(D4:F4)</f>
        <v>0</v>
      </c>
      <c r="Q4" s="8">
        <f t="shared" ref="Q4:Q43" si="1">SUM(G4:I4)</f>
        <v>0</v>
      </c>
      <c r="R4" s="8">
        <f t="shared" ref="R4:R43" si="2">SUM(J4:L4)</f>
        <v>0</v>
      </c>
      <c r="S4" s="8">
        <f t="shared" ref="S4:S43" si="3">SUM(M4:O4)</f>
        <v>0</v>
      </c>
      <c r="T4">
        <f t="shared" ref="T4:T34" si="4">SUM(D4:O4)</f>
        <v>0</v>
      </c>
    </row>
    <row r="5" spans="1:20" ht="19.5" customHeight="1" x14ac:dyDescent="0.2">
      <c r="A5">
        <v>2120</v>
      </c>
      <c r="B5" t="s">
        <v>15</v>
      </c>
      <c r="C5" s="3"/>
      <c r="D5">
        <v>5125.96</v>
      </c>
      <c r="E5">
        <v>5983.08</v>
      </c>
      <c r="F5">
        <v>5557.23</v>
      </c>
      <c r="G5">
        <v>5076.66</v>
      </c>
      <c r="H5">
        <v>4653.2700000000004</v>
      </c>
      <c r="I5">
        <v>13638.75</v>
      </c>
      <c r="P5" s="8">
        <f t="shared" si="0"/>
        <v>16666.27</v>
      </c>
      <c r="Q5" s="8">
        <f t="shared" si="1"/>
        <v>23368.68</v>
      </c>
      <c r="R5" s="8">
        <f t="shared" si="2"/>
        <v>0</v>
      </c>
      <c r="S5" s="8">
        <f t="shared" si="3"/>
        <v>0</v>
      </c>
      <c r="T5">
        <f t="shared" si="4"/>
        <v>40034.949999999997</v>
      </c>
    </row>
    <row r="6" spans="1:20" ht="19.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>
        <f t="shared" si="4"/>
        <v>0</v>
      </c>
    </row>
    <row r="7" spans="1:20" s="4" customFormat="1" ht="19.5" customHeight="1" x14ac:dyDescent="0.2">
      <c r="A7" s="4">
        <v>2210</v>
      </c>
      <c r="B7" s="4" t="s">
        <v>15</v>
      </c>
      <c r="C7" s="5"/>
      <c r="D7" s="4">
        <f>SUM(D8:D9)</f>
        <v>0</v>
      </c>
      <c r="E7" s="4">
        <f>SUM(E8:E9)</f>
        <v>0</v>
      </c>
      <c r="F7" s="4">
        <f>SUM(F8:F9)</f>
        <v>0</v>
      </c>
      <c r="G7" s="4">
        <f>SUM(G8:G9)</f>
        <v>0</v>
      </c>
      <c r="H7" s="4">
        <f t="shared" ref="H7:O7" si="5">SUM(H8:H9)</f>
        <v>200</v>
      </c>
      <c r="I7" s="4">
        <f>SUM(I8:I14)</f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 t="shared" si="5"/>
        <v>0</v>
      </c>
      <c r="P7" s="8">
        <f t="shared" si="0"/>
        <v>0</v>
      </c>
      <c r="Q7" s="8">
        <f t="shared" si="1"/>
        <v>200</v>
      </c>
      <c r="R7" s="8">
        <f t="shared" si="2"/>
        <v>0</v>
      </c>
      <c r="S7" s="8">
        <f t="shared" si="3"/>
        <v>0</v>
      </c>
      <c r="T7">
        <f t="shared" si="4"/>
        <v>200</v>
      </c>
    </row>
    <row r="8" spans="1:20" ht="19.5" customHeight="1" x14ac:dyDescent="0.2">
      <c r="C8" s="3" t="s">
        <v>20</v>
      </c>
      <c r="H8">
        <v>200</v>
      </c>
      <c r="P8" s="8">
        <f t="shared" si="0"/>
        <v>0</v>
      </c>
      <c r="Q8" s="8">
        <f t="shared" si="1"/>
        <v>200</v>
      </c>
      <c r="R8" s="8">
        <f t="shared" si="2"/>
        <v>0</v>
      </c>
      <c r="S8" s="8">
        <f t="shared" si="3"/>
        <v>0</v>
      </c>
      <c r="T8">
        <f t="shared" si="4"/>
        <v>200</v>
      </c>
    </row>
    <row r="9" spans="1:20" ht="19.5" customHeight="1" x14ac:dyDescent="0.2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>
        <f t="shared" si="4"/>
        <v>0</v>
      </c>
    </row>
    <row r="10" spans="1:20" ht="19.5" customHeight="1" x14ac:dyDescent="0.2"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>
        <f t="shared" si="4"/>
        <v>0</v>
      </c>
    </row>
    <row r="11" spans="1:20" ht="19.5" customHeight="1" x14ac:dyDescent="0.2">
      <c r="C11" s="3"/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>
        <f t="shared" si="4"/>
        <v>0</v>
      </c>
    </row>
    <row r="12" spans="1:20" ht="19.5" customHeight="1" x14ac:dyDescent="0.2">
      <c r="C12" s="3"/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>
        <f t="shared" si="4"/>
        <v>0</v>
      </c>
    </row>
    <row r="13" spans="1:20" ht="19.5" customHeight="1" x14ac:dyDescent="0.2">
      <c r="C13" s="3"/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>
        <f t="shared" si="4"/>
        <v>0</v>
      </c>
    </row>
    <row r="14" spans="1:20" ht="19.5" customHeight="1" x14ac:dyDescent="0.2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>
        <f t="shared" si="4"/>
        <v>0</v>
      </c>
    </row>
    <row r="15" spans="1:20" s="4" customFormat="1" ht="19.5" customHeight="1" x14ac:dyDescent="0.2">
      <c r="A15" s="4">
        <v>2230</v>
      </c>
      <c r="B15" s="4" t="s">
        <v>24</v>
      </c>
      <c r="C15" s="5"/>
      <c r="D15" s="4">
        <f>SUM(D16:D17)+D18</f>
        <v>479.97</v>
      </c>
      <c r="E15" s="4">
        <f t="shared" ref="E15:O15" si="6">SUM(E16:E17)+E18</f>
        <v>573.37</v>
      </c>
      <c r="F15" s="4">
        <f t="shared" si="6"/>
        <v>1328.3</v>
      </c>
      <c r="G15" s="4">
        <f t="shared" si="6"/>
        <v>750.4</v>
      </c>
      <c r="H15" s="4">
        <f t="shared" si="6"/>
        <v>797.25</v>
      </c>
      <c r="I15" s="4">
        <f t="shared" si="6"/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8">
        <f>SUM(D15:F15)+P18</f>
        <v>3141.6400000000003</v>
      </c>
      <c r="Q15" s="8">
        <f>SUM(E15:G15)+Q18</f>
        <v>2652.07</v>
      </c>
      <c r="R15" s="8">
        <f>SUM(F15:H15)+R18</f>
        <v>2875.95</v>
      </c>
      <c r="S15" s="8">
        <f>SUM(G15:I15)+S18</f>
        <v>1547.65</v>
      </c>
      <c r="T15">
        <f>SUM(D15:O15)</f>
        <v>3929.2900000000004</v>
      </c>
    </row>
    <row r="16" spans="1:20" ht="19.5" customHeight="1" x14ac:dyDescent="0.2">
      <c r="B16" t="s">
        <v>15</v>
      </c>
      <c r="C16" s="3"/>
      <c r="D16">
        <v>479.97</v>
      </c>
      <c r="E16">
        <v>0</v>
      </c>
      <c r="G16">
        <v>750.4</v>
      </c>
      <c r="H16">
        <v>797.25</v>
      </c>
      <c r="P16" s="8">
        <f t="shared" si="0"/>
        <v>479.97</v>
      </c>
      <c r="Q16" s="8">
        <f t="shared" si="1"/>
        <v>1547.65</v>
      </c>
      <c r="R16" s="8">
        <f t="shared" si="2"/>
        <v>0</v>
      </c>
      <c r="S16" s="8">
        <f t="shared" si="3"/>
        <v>0</v>
      </c>
      <c r="T16">
        <f t="shared" si="4"/>
        <v>2027.62</v>
      </c>
    </row>
    <row r="17" spans="1:20" ht="19.5" customHeight="1" x14ac:dyDescent="0.2">
      <c r="B17" t="s">
        <v>16</v>
      </c>
      <c r="C17" s="3"/>
      <c r="E17">
        <v>573.37</v>
      </c>
      <c r="F17">
        <v>568.29999999999995</v>
      </c>
      <c r="P17" s="8">
        <f t="shared" si="0"/>
        <v>1141.67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>
        <f t="shared" si="4"/>
        <v>1141.67</v>
      </c>
    </row>
    <row r="18" spans="1:20" ht="19.5" customHeight="1" x14ac:dyDescent="0.2">
      <c r="B18" t="s">
        <v>36</v>
      </c>
      <c r="C18" s="3"/>
      <c r="F18">
        <v>760</v>
      </c>
      <c r="P18" s="8">
        <f t="shared" si="0"/>
        <v>760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>
        <f t="shared" si="4"/>
        <v>760</v>
      </c>
    </row>
    <row r="19" spans="1:20" ht="19.5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>
        <f t="shared" si="4"/>
        <v>0</v>
      </c>
    </row>
    <row r="20" spans="1:20" s="4" customFormat="1" ht="19.5" customHeight="1" x14ac:dyDescent="0.2">
      <c r="A20" s="4">
        <v>2240</v>
      </c>
      <c r="B20" s="4" t="s">
        <v>15</v>
      </c>
      <c r="C20" s="5"/>
      <c r="D20" s="4">
        <f>SUM(D21:D28)</f>
        <v>0</v>
      </c>
      <c r="E20" s="4">
        <f>SUM(E21:E28)</f>
        <v>0</v>
      </c>
      <c r="F20" s="4">
        <f>SUM(F21:F28)</f>
        <v>7.4</v>
      </c>
      <c r="G20" s="4">
        <f>SUM(G21:G28)</f>
        <v>4.67</v>
      </c>
      <c r="H20" s="4">
        <f t="shared" ref="H20:O20" si="7">SUM(H21:H28)</f>
        <v>0</v>
      </c>
      <c r="I20" s="4">
        <f t="shared" si="7"/>
        <v>68.569999999999993</v>
      </c>
      <c r="J20" s="4">
        <f t="shared" si="7"/>
        <v>0</v>
      </c>
      <c r="K20" s="4">
        <f t="shared" si="7"/>
        <v>0</v>
      </c>
      <c r="L20" s="4">
        <f t="shared" si="7"/>
        <v>0</v>
      </c>
      <c r="M20" s="4">
        <f t="shared" si="7"/>
        <v>0</v>
      </c>
      <c r="N20" s="4">
        <f t="shared" si="7"/>
        <v>0</v>
      </c>
      <c r="O20" s="4">
        <f t="shared" si="7"/>
        <v>0</v>
      </c>
      <c r="P20" s="8">
        <f t="shared" si="0"/>
        <v>7.4</v>
      </c>
      <c r="Q20" s="8">
        <f t="shared" si="1"/>
        <v>73.239999999999995</v>
      </c>
      <c r="R20" s="8">
        <f t="shared" si="2"/>
        <v>0</v>
      </c>
      <c r="S20" s="8">
        <f t="shared" si="3"/>
        <v>0</v>
      </c>
      <c r="T20">
        <f t="shared" si="4"/>
        <v>80.639999999999986</v>
      </c>
    </row>
    <row r="21" spans="1:20" ht="19.5" customHeight="1" x14ac:dyDescent="0.2">
      <c r="C21" s="3"/>
      <c r="P21" s="8">
        <f>SUM(D21:F21)</f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>
        <f>SUM(D21:O21)</f>
        <v>0</v>
      </c>
    </row>
    <row r="22" spans="1:20" ht="19.5" customHeight="1" x14ac:dyDescent="0.2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>
        <f t="shared" si="4"/>
        <v>0</v>
      </c>
    </row>
    <row r="23" spans="1:20" ht="19.5" customHeight="1" x14ac:dyDescent="0.2">
      <c r="C23" s="3" t="s">
        <v>23</v>
      </c>
      <c r="D23" s="10"/>
      <c r="F23">
        <v>7.4</v>
      </c>
      <c r="G23">
        <v>4.67</v>
      </c>
      <c r="I23">
        <v>68.569999999999993</v>
      </c>
      <c r="P23" s="8">
        <f>SUM(D23:F23)</f>
        <v>7.4</v>
      </c>
      <c r="Q23" s="8">
        <f t="shared" si="1"/>
        <v>73.239999999999995</v>
      </c>
      <c r="R23" s="8">
        <f t="shared" si="2"/>
        <v>0</v>
      </c>
      <c r="S23" s="8">
        <f t="shared" si="3"/>
        <v>0</v>
      </c>
      <c r="T23">
        <f t="shared" si="4"/>
        <v>80.639999999999986</v>
      </c>
    </row>
    <row r="24" spans="1:20" ht="19.5" customHeight="1" x14ac:dyDescent="0.2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>
        <f t="shared" si="4"/>
        <v>0</v>
      </c>
    </row>
    <row r="25" spans="1:20" ht="19.5" customHeight="1" x14ac:dyDescent="0.2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>
        <f t="shared" si="4"/>
        <v>0</v>
      </c>
    </row>
    <row r="26" spans="1:20" ht="19.5" customHeight="1" x14ac:dyDescent="0.2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>
        <f t="shared" si="4"/>
        <v>0</v>
      </c>
    </row>
    <row r="27" spans="1:20" ht="19.5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>
        <f t="shared" si="4"/>
        <v>0</v>
      </c>
    </row>
    <row r="28" spans="1:20" ht="19.5" customHeight="1" x14ac:dyDescent="0.2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>
        <f t="shared" si="4"/>
        <v>0</v>
      </c>
    </row>
    <row r="29" spans="1:20" s="4" customFormat="1" ht="19.5" customHeight="1" x14ac:dyDescent="0.2">
      <c r="A29" s="4">
        <v>2250</v>
      </c>
      <c r="B29" s="4" t="s">
        <v>15</v>
      </c>
      <c r="C29" s="5"/>
      <c r="G29" s="4">
        <v>0</v>
      </c>
      <c r="I29" s="4">
        <v>1166</v>
      </c>
      <c r="P29" s="8">
        <f t="shared" si="0"/>
        <v>0</v>
      </c>
      <c r="Q29" s="8">
        <f t="shared" si="1"/>
        <v>1166</v>
      </c>
      <c r="R29" s="8">
        <f t="shared" si="2"/>
        <v>0</v>
      </c>
      <c r="S29" s="8">
        <f t="shared" si="3"/>
        <v>0</v>
      </c>
      <c r="T29" s="4">
        <f t="shared" si="4"/>
        <v>1166</v>
      </c>
    </row>
    <row r="30" spans="1:20" s="4" customFormat="1" ht="19.5" customHeight="1" x14ac:dyDescent="0.2">
      <c r="A30" s="4">
        <v>2273</v>
      </c>
      <c r="B30" s="4" t="s">
        <v>15</v>
      </c>
      <c r="C30" s="5"/>
      <c r="D30" s="4">
        <v>52.12</v>
      </c>
      <c r="E30" s="4">
        <v>74.180000000000007</v>
      </c>
      <c r="F30" s="4">
        <v>48.67</v>
      </c>
      <c r="G30" s="4">
        <v>32.57</v>
      </c>
      <c r="H30" s="4">
        <v>35.28</v>
      </c>
      <c r="I30" s="4">
        <v>13.57</v>
      </c>
      <c r="P30" s="8">
        <f t="shared" si="0"/>
        <v>174.97000000000003</v>
      </c>
      <c r="Q30" s="8">
        <f t="shared" si="1"/>
        <v>81.419999999999987</v>
      </c>
      <c r="R30" s="8">
        <f t="shared" si="2"/>
        <v>0</v>
      </c>
      <c r="S30" s="8">
        <f t="shared" si="3"/>
        <v>0</v>
      </c>
      <c r="T30" s="4">
        <f t="shared" si="4"/>
        <v>256.39000000000004</v>
      </c>
    </row>
    <row r="31" spans="1:20" s="4" customFormat="1" ht="19.5" customHeight="1" x14ac:dyDescent="0.2">
      <c r="A31" s="4">
        <v>2275</v>
      </c>
      <c r="B31" s="4" t="s">
        <v>24</v>
      </c>
      <c r="C31" s="5"/>
      <c r="D31" s="4">
        <f t="shared" ref="D31:F31" si="8">SUM(D32:D33)</f>
        <v>1200</v>
      </c>
      <c r="E31" s="4">
        <f t="shared" si="8"/>
        <v>0</v>
      </c>
      <c r="F31" s="4">
        <f t="shared" si="8"/>
        <v>0</v>
      </c>
      <c r="G31" s="4">
        <f>SUM(G32:G33)</f>
        <v>0</v>
      </c>
      <c r="H31" s="4">
        <f t="shared" ref="H31" si="9">SUM(H32:H33)</f>
        <v>0</v>
      </c>
      <c r="I31" s="4">
        <f t="shared" ref="I31" si="10">SUM(I32:I33)</f>
        <v>0</v>
      </c>
      <c r="J31" s="4">
        <f t="shared" ref="J31:K31" si="11">SUM(J32:J33)</f>
        <v>0</v>
      </c>
      <c r="K31" s="4">
        <f t="shared" si="11"/>
        <v>0</v>
      </c>
      <c r="L31" s="4">
        <f t="shared" ref="L31" si="12">SUM(L32:L33)</f>
        <v>0</v>
      </c>
      <c r="M31" s="4">
        <f t="shared" ref="M31" si="13">SUM(M32:M33)</f>
        <v>0</v>
      </c>
      <c r="N31" s="4">
        <f t="shared" ref="N31:O31" si="14">SUM(N32:N33)</f>
        <v>0</v>
      </c>
      <c r="O31" s="4">
        <f t="shared" si="14"/>
        <v>0</v>
      </c>
      <c r="P31" s="8">
        <f t="shared" si="0"/>
        <v>1200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>
        <f t="shared" si="4"/>
        <v>1200</v>
      </c>
    </row>
    <row r="32" spans="1:20" ht="19.5" customHeight="1" x14ac:dyDescent="0.2">
      <c r="B32" t="s">
        <v>15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>
        <f t="shared" si="4"/>
        <v>0</v>
      </c>
    </row>
    <row r="33" spans="1:20" ht="19.5" customHeight="1" x14ac:dyDescent="0.2">
      <c r="B33" t="s">
        <v>16</v>
      </c>
      <c r="C33" s="3"/>
      <c r="D33">
        <v>1200</v>
      </c>
      <c r="P33" s="8">
        <f t="shared" si="0"/>
        <v>1200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>
        <f t="shared" si="4"/>
        <v>1200</v>
      </c>
    </row>
    <row r="34" spans="1:20" s="4" customFormat="1" ht="19.5" customHeight="1" x14ac:dyDescent="0.2">
      <c r="A34" s="4">
        <v>2800</v>
      </c>
      <c r="B34" s="4" t="s">
        <v>17</v>
      </c>
      <c r="C34" s="5"/>
      <c r="D34" s="4">
        <f>SUM(D35:D40)</f>
        <v>0</v>
      </c>
      <c r="E34" s="4">
        <f>SUM(E35:E40)</f>
        <v>0</v>
      </c>
      <c r="F34" s="4">
        <f>SUM(F35:F40)</f>
        <v>0</v>
      </c>
      <c r="G34" s="4">
        <f t="shared" ref="G34:O34" si="15">SUM(G35:G40)</f>
        <v>0</v>
      </c>
      <c r="H34" s="4">
        <f t="shared" si="15"/>
        <v>0</v>
      </c>
      <c r="I34" s="4">
        <f t="shared" si="15"/>
        <v>0</v>
      </c>
      <c r="J34" s="4">
        <f t="shared" si="15"/>
        <v>0</v>
      </c>
      <c r="K34" s="4">
        <f t="shared" si="15"/>
        <v>0</v>
      </c>
      <c r="L34" s="4">
        <f t="shared" si="15"/>
        <v>0</v>
      </c>
      <c r="M34" s="4">
        <f t="shared" si="15"/>
        <v>0</v>
      </c>
      <c r="N34" s="4">
        <f t="shared" si="15"/>
        <v>0</v>
      </c>
      <c r="O34" s="4">
        <f t="shared" si="15"/>
        <v>0</v>
      </c>
      <c r="P34" s="8">
        <f t="shared" si="0"/>
        <v>0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4">
        <f t="shared" si="4"/>
        <v>0</v>
      </c>
    </row>
    <row r="35" spans="1:20" ht="19.5" customHeight="1" x14ac:dyDescent="0.2">
      <c r="C35" s="1" t="s">
        <v>28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</row>
    <row r="36" spans="1:20" ht="19.5" customHeight="1" x14ac:dyDescent="0.2">
      <c r="C36" s="1" t="s">
        <v>29</v>
      </c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</row>
    <row r="37" spans="1:20" ht="19.5" customHeight="1" x14ac:dyDescent="0.2">
      <c r="C37" s="1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</row>
    <row r="38" spans="1:20" ht="19.5" customHeight="1" x14ac:dyDescent="0.2">
      <c r="C38" s="1"/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</row>
    <row r="39" spans="1:20" ht="19.5" customHeight="1" x14ac:dyDescent="0.2">
      <c r="C39" s="1"/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</row>
    <row r="40" spans="1:20" ht="19.5" customHeight="1" x14ac:dyDescent="0.2">
      <c r="C40" s="1"/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</row>
    <row r="41" spans="1:20" x14ac:dyDescent="0.2"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</row>
    <row r="42" spans="1:20" x14ac:dyDescent="0.2"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</row>
    <row r="43" spans="1:20" ht="21" x14ac:dyDescent="0.3">
      <c r="A43" s="6" t="s">
        <v>25</v>
      </c>
      <c r="D43">
        <f>SUM(D3,D5,D7,D15,D20,D29,D30,D31,D34)</f>
        <v>27720.73</v>
      </c>
      <c r="E43">
        <f>SUM(E3,E5,E7,E15,E20,E29,E30,E31,E34)</f>
        <v>30981.77</v>
      </c>
      <c r="F43">
        <f>SUM(F3,F5,F7,F15,F20,F29,F30,F31,F34)</f>
        <v>29559.41</v>
      </c>
      <c r="G43">
        <f>SUM(G3,G5,G7,G15,G20,G29,G30,G31,G34)</f>
        <v>28470.16</v>
      </c>
      <c r="H43">
        <f t="shared" ref="H43:O43" si="16">SUM(H3,H5,H7,H15,H20,H29,H30,H31,H34)</f>
        <v>26431.21</v>
      </c>
      <c r="I43">
        <f t="shared" si="16"/>
        <v>72341.510000000009</v>
      </c>
      <c r="J43">
        <f t="shared" si="16"/>
        <v>0</v>
      </c>
      <c r="K43">
        <f t="shared" si="16"/>
        <v>0</v>
      </c>
      <c r="L43">
        <f t="shared" si="16"/>
        <v>0</v>
      </c>
      <c r="M43">
        <f t="shared" si="16"/>
        <v>0</v>
      </c>
      <c r="N43">
        <f t="shared" si="16"/>
        <v>0</v>
      </c>
      <c r="O43">
        <f t="shared" si="16"/>
        <v>0</v>
      </c>
      <c r="P43" s="8">
        <f t="shared" si="0"/>
        <v>88261.91</v>
      </c>
      <c r="Q43" s="8">
        <f t="shared" si="1"/>
        <v>127242.88</v>
      </c>
      <c r="R43" s="8">
        <f t="shared" si="2"/>
        <v>0</v>
      </c>
      <c r="S43" s="8">
        <f t="shared" si="3"/>
        <v>0</v>
      </c>
      <c r="T43">
        <f>SUM(T3,T5,T7,T15,T20,T29,T30,T31,T34)</f>
        <v>215504.79000000007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2018-07-23T14:59:50Z</dcterms:modified>
</cp:coreProperties>
</file>