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БЮДЖЕТ" sheetId="1" r:id="rId1"/>
    <sheet name="СУБВЕНЦІЯ" sheetId="2" r:id="rId2"/>
    <sheet name="РАЗОМ" sheetId="3" r:id="rId3"/>
  </sheets>
  <definedNames>
    <definedName name="_xlnm.Print_Area" localSheetId="0">'БЮДЖЕТ'!$A$1:$Q$47</definedName>
    <definedName name="_xlnm.Print_Area" localSheetId="2">'РАЗОМ'!$A$1:$Q$43</definedName>
    <definedName name="_xlnm.Print_Area" localSheetId="1">'СУБВЕНЦІЯ'!$A$1:$Q$48</definedName>
  </definedNames>
  <calcPr fullCalcOnLoad="1"/>
</workbook>
</file>

<file path=xl/sharedStrings.xml><?xml version="1.0" encoding="utf-8"?>
<sst xmlns="http://schemas.openxmlformats.org/spreadsheetml/2006/main" count="53" uniqueCount="21">
  <si>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</si>
  <si>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</si>
  <si>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</si>
  <si>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</si>
  <si>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</si>
  <si>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</si>
  <si>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</si>
  <si>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</si>
  <si>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</si>
  <si>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</si>
  <si>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</si>
  <si>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</si>
  <si>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</t>
  </si>
  <si>
    <t>Гімназія</t>
  </si>
  <si>
    <t>СУБВЕНЦІЯ</t>
  </si>
  <si>
    <t xml:space="preserve">                                 </t>
  </si>
  <si>
    <t xml:space="preserve">                        </t>
  </si>
  <si>
    <t>Помісячний розрахунок витрат 0611020</t>
  </si>
  <si>
    <t>Начальник відділу освіти Переяславської міської ради</t>
  </si>
  <si>
    <t>П. М. Ярмоленко</t>
  </si>
  <si>
    <t>МБ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</si>
</sst>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</numFmts>
  <fonts count="40">
    <font>
      <sz val="10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Fill="1" applyBorder="1" applyAlignment="1">
      <alignment/>
    </xf>
    <xf numFmtId="1" fontId="2" fillId="0" borderId="11" xfId="0" applyNumberFormat="1" applyFont="1" applyFill="1" applyBorder="1" applyAlignment="1">
      <alignment/>
    </xf>
    <xf numFmtId="1" fontId="3" fillId="0" borderId="1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1" fontId="0" fillId="0" borderId="11" xfId="0" applyNumberFormat="1" applyFill="1" applyBorder="1" applyAlignment="1">
      <alignment/>
    </xf>
    <xf numFmtId="0" fontId="0" fillId="0" borderId="0" xfId="0" applyFill="1" applyAlignment="1">
      <alignment/>
    </xf>
    <xf numFmtId="1" fontId="1" fillId="0" borderId="1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1" fontId="2" fillId="0" borderId="12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1" fontId="4" fillId="0" borderId="11" xfId="0" applyNumberFormat="1" applyFont="1" applyFill="1" applyBorder="1" applyAlignment="1">
      <alignment/>
    </xf>
    <xf numFmtId="1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view="pageBreakPreview" zoomScaleSheetLayoutView="100" zoomScalePageLayoutView="0" workbookViewId="0" topLeftCell="A6">
      <selection activeCell="P38" sqref="P38"/>
    </sheetView>
  </sheetViews>
  <sheetFormatPr defaultColWidth="9.140625" defaultRowHeight="12.75"/>
  <cols>
    <col min="1" max="1" width="9.421875" style="0" bestFit="1" customWidth="1"/>
    <col min="2" max="2" width="10.8515625" style="0" customWidth="1"/>
    <col min="3" max="3" width="11.140625" style="0" customWidth="1"/>
    <col min="4" max="4" width="10.140625" style="0" customWidth="1"/>
    <col min="5" max="7" width="9.8515625" style="0" bestFit="1" customWidth="1"/>
    <col min="8" max="10" width="9.421875" style="0" bestFit="1" customWidth="1"/>
    <col min="11" max="11" width="9.8515625" style="0" bestFit="1" customWidth="1"/>
    <col min="12" max="13" width="9.421875" style="0" bestFit="1" customWidth="1"/>
    <col min="14" max="14" width="11.140625" style="0" bestFit="1" customWidth="1"/>
  </cols>
  <sheetData>
    <row r="1" spans="1:14" s="9" customFormat="1" ht="15">
      <c r="A1" s="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5"/>
    </row>
    <row r="2" spans="1:14" s="9" customFormat="1" ht="15">
      <c r="A2" s="5"/>
      <c r="B2" s="5"/>
      <c r="C2" s="5"/>
      <c r="D2" s="5"/>
      <c r="E2" s="5"/>
      <c r="F2" s="16"/>
      <c r="G2" s="5"/>
      <c r="H2" s="5"/>
      <c r="I2" s="5"/>
      <c r="J2" s="5"/>
      <c r="K2" s="5"/>
      <c r="L2" s="5"/>
      <c r="M2" s="5"/>
      <c r="N2" s="5"/>
    </row>
    <row r="3" spans="1:17" s="9" customFormat="1" ht="15">
      <c r="A3" s="5"/>
      <c r="B3" s="5"/>
      <c r="C3" s="5"/>
      <c r="D3" s="6" t="s">
        <v>13</v>
      </c>
      <c r="E3" s="15" t="s">
        <v>20</v>
      </c>
      <c r="F3" s="15"/>
      <c r="G3" s="5"/>
      <c r="H3" s="5"/>
      <c r="I3" s="5"/>
      <c r="J3" s="5"/>
      <c r="K3" s="5"/>
      <c r="L3" s="5"/>
      <c r="M3" s="5"/>
      <c r="N3" s="5"/>
      <c r="P3" s="18"/>
      <c r="Q3" s="18"/>
    </row>
    <row r="4" spans="1:17" s="9" customFormat="1" ht="15">
      <c r="A4" s="7"/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"/>
      <c r="P4" s="18"/>
      <c r="Q4" s="18"/>
    </row>
    <row r="5" spans="1:17" s="9" customFormat="1" ht="15">
      <c r="A5" s="7">
        <v>2110</v>
      </c>
      <c r="B5" s="3">
        <v>100000</v>
      </c>
      <c r="C5" s="3">
        <v>100000</v>
      </c>
      <c r="D5" s="3">
        <v>100000</v>
      </c>
      <c r="E5" s="3">
        <v>100000</v>
      </c>
      <c r="F5" s="3">
        <v>100000</v>
      </c>
      <c r="G5" s="3">
        <v>300000</v>
      </c>
      <c r="H5" s="3">
        <v>100000</v>
      </c>
      <c r="I5" s="3">
        <v>100000</v>
      </c>
      <c r="J5" s="3">
        <v>100000</v>
      </c>
      <c r="K5" s="3">
        <v>100000</v>
      </c>
      <c r="L5" s="3">
        <v>100000</v>
      </c>
      <c r="M5" s="3">
        <v>100000</v>
      </c>
      <c r="N5" s="4">
        <f aca="true" t="shared" si="0" ref="N5:N16">SUM(B5:M5)</f>
        <v>1400000</v>
      </c>
      <c r="O5" s="19"/>
      <c r="P5" s="18"/>
      <c r="Q5" s="18"/>
    </row>
    <row r="6" spans="1:17" s="9" customFormat="1" ht="15">
      <c r="A6" s="7">
        <v>2120</v>
      </c>
      <c r="B6" s="3">
        <f>B5*22%</f>
        <v>22000</v>
      </c>
      <c r="C6" s="3">
        <f aca="true" t="shared" si="1" ref="C6:M6">C5*22%</f>
        <v>22000</v>
      </c>
      <c r="D6" s="3">
        <f t="shared" si="1"/>
        <v>22000</v>
      </c>
      <c r="E6" s="3">
        <f t="shared" si="1"/>
        <v>22000</v>
      </c>
      <c r="F6" s="3">
        <f t="shared" si="1"/>
        <v>22000</v>
      </c>
      <c r="G6" s="3">
        <f t="shared" si="1"/>
        <v>66000</v>
      </c>
      <c r="H6" s="3">
        <f t="shared" si="1"/>
        <v>22000</v>
      </c>
      <c r="I6" s="3">
        <f t="shared" si="1"/>
        <v>22000</v>
      </c>
      <c r="J6" s="3">
        <f t="shared" si="1"/>
        <v>22000</v>
      </c>
      <c r="K6" s="3">
        <f t="shared" si="1"/>
        <v>22000</v>
      </c>
      <c r="L6" s="3">
        <f t="shared" si="1"/>
        <v>22000</v>
      </c>
      <c r="M6" s="3">
        <f t="shared" si="1"/>
        <v>22000</v>
      </c>
      <c r="N6" s="4">
        <f t="shared" si="0"/>
        <v>308000</v>
      </c>
      <c r="O6" s="19"/>
      <c r="P6" s="18"/>
      <c r="Q6" s="18"/>
    </row>
    <row r="7" spans="1:17" s="9" customFormat="1" ht="15">
      <c r="A7" s="7">
        <v>2210</v>
      </c>
      <c r="B7" s="3">
        <v>10000</v>
      </c>
      <c r="C7" s="3">
        <v>5000</v>
      </c>
      <c r="D7" s="3">
        <v>5000</v>
      </c>
      <c r="E7" s="3">
        <v>5000</v>
      </c>
      <c r="F7" s="3">
        <v>5000</v>
      </c>
      <c r="G7" s="3">
        <v>5000</v>
      </c>
      <c r="H7" s="3">
        <v>4000</v>
      </c>
      <c r="I7" s="3">
        <v>3000</v>
      </c>
      <c r="J7" s="3">
        <v>2000</v>
      </c>
      <c r="K7" s="3">
        <v>2000</v>
      </c>
      <c r="L7" s="3">
        <v>2000</v>
      </c>
      <c r="M7" s="3">
        <v>2000</v>
      </c>
      <c r="N7" s="4">
        <f t="shared" si="0"/>
        <v>50000</v>
      </c>
      <c r="O7" s="19"/>
      <c r="P7" s="18"/>
      <c r="Q7" s="18"/>
    </row>
    <row r="8" spans="1:17" s="9" customFormat="1" ht="15">
      <c r="A8" s="7">
        <v>2220</v>
      </c>
      <c r="B8" s="3">
        <v>800</v>
      </c>
      <c r="C8" s="3"/>
      <c r="D8" s="3"/>
      <c r="E8" s="3">
        <v>700</v>
      </c>
      <c r="F8" s="3"/>
      <c r="G8" s="3"/>
      <c r="H8" s="3"/>
      <c r="I8" s="3"/>
      <c r="J8" s="3"/>
      <c r="K8" s="3"/>
      <c r="L8" s="3"/>
      <c r="M8" s="3"/>
      <c r="N8" s="4">
        <f t="shared" si="0"/>
        <v>1500</v>
      </c>
      <c r="O8" s="20"/>
      <c r="P8" s="18"/>
      <c r="Q8" s="18"/>
    </row>
    <row r="9" spans="1:17" s="9" customFormat="1" ht="15">
      <c r="A9" s="7">
        <v>2230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4"/>
      <c r="P9" s="18"/>
      <c r="Q9" s="18"/>
    </row>
    <row r="10" spans="1:17" s="9" customFormat="1" ht="15">
      <c r="A10" s="7">
        <v>2240</v>
      </c>
      <c r="B10" s="3">
        <v>10000</v>
      </c>
      <c r="C10" s="3">
        <v>5000</v>
      </c>
      <c r="D10" s="3">
        <v>5000</v>
      </c>
      <c r="E10" s="3">
        <v>5000</v>
      </c>
      <c r="F10" s="3">
        <v>5000</v>
      </c>
      <c r="G10" s="3">
        <v>5000</v>
      </c>
      <c r="H10" s="3">
        <v>5000</v>
      </c>
      <c r="I10" s="3">
        <v>2000</v>
      </c>
      <c r="J10" s="3">
        <v>2000</v>
      </c>
      <c r="K10" s="3">
        <v>2000</v>
      </c>
      <c r="L10" s="3">
        <v>2000</v>
      </c>
      <c r="M10" s="3">
        <v>2000</v>
      </c>
      <c r="N10" s="4">
        <f t="shared" si="0"/>
        <v>50000</v>
      </c>
      <c r="O10" s="20"/>
      <c r="P10" s="18"/>
      <c r="Q10" s="18"/>
    </row>
    <row r="11" spans="1:17" s="9" customFormat="1" ht="15">
      <c r="A11" s="7">
        <v>2250</v>
      </c>
      <c r="B11" s="3">
        <v>2000</v>
      </c>
      <c r="C11" s="3">
        <v>1500</v>
      </c>
      <c r="D11" s="3">
        <v>1300</v>
      </c>
      <c r="E11" s="3">
        <v>1300</v>
      </c>
      <c r="F11" s="3">
        <v>1300</v>
      </c>
      <c r="G11" s="3">
        <v>1300</v>
      </c>
      <c r="H11" s="3">
        <v>1300</v>
      </c>
      <c r="I11" s="3">
        <v>1300</v>
      </c>
      <c r="J11" s="3">
        <v>1300</v>
      </c>
      <c r="K11" s="3">
        <v>1200</v>
      </c>
      <c r="L11" s="3">
        <v>1200</v>
      </c>
      <c r="M11" s="3">
        <v>1000</v>
      </c>
      <c r="N11" s="4">
        <f t="shared" si="0"/>
        <v>16000</v>
      </c>
      <c r="O11" s="20"/>
      <c r="P11" s="21"/>
      <c r="Q11" s="18"/>
    </row>
    <row r="12" spans="1:17" s="9" customFormat="1" ht="15">
      <c r="A12" s="7">
        <v>2271</v>
      </c>
      <c r="B12" s="3">
        <v>160000</v>
      </c>
      <c r="C12" s="3">
        <v>130000</v>
      </c>
      <c r="D12" s="3">
        <v>60000</v>
      </c>
      <c r="E12" s="3">
        <v>5000</v>
      </c>
      <c r="F12" s="3"/>
      <c r="G12" s="3"/>
      <c r="H12" s="3"/>
      <c r="I12" s="3"/>
      <c r="J12" s="3"/>
      <c r="K12" s="3">
        <v>30000</v>
      </c>
      <c r="L12" s="3">
        <v>95000</v>
      </c>
      <c r="M12" s="3">
        <v>70000</v>
      </c>
      <c r="N12" s="4">
        <f t="shared" si="0"/>
        <v>550000</v>
      </c>
      <c r="O12" s="20"/>
      <c r="P12" s="18"/>
      <c r="Q12" s="18"/>
    </row>
    <row r="13" spans="1:17" s="9" customFormat="1" ht="15">
      <c r="A13" s="7">
        <v>2272</v>
      </c>
      <c r="B13" s="3">
        <v>600</v>
      </c>
      <c r="C13" s="3">
        <v>600</v>
      </c>
      <c r="D13" s="3">
        <v>600</v>
      </c>
      <c r="E13" s="3">
        <v>500</v>
      </c>
      <c r="F13" s="3">
        <v>400</v>
      </c>
      <c r="G13" s="3">
        <v>350</v>
      </c>
      <c r="H13" s="3">
        <v>350</v>
      </c>
      <c r="I13" s="3">
        <v>350</v>
      </c>
      <c r="J13" s="3">
        <v>350</v>
      </c>
      <c r="K13" s="3">
        <v>300</v>
      </c>
      <c r="L13" s="3">
        <v>300</v>
      </c>
      <c r="M13" s="3">
        <v>300</v>
      </c>
      <c r="N13" s="4">
        <f t="shared" si="0"/>
        <v>5000</v>
      </c>
      <c r="O13" s="20"/>
      <c r="P13" s="18"/>
      <c r="Q13" s="18"/>
    </row>
    <row r="14" spans="1:17" s="9" customFormat="1" ht="15">
      <c r="A14" s="7">
        <v>2273</v>
      </c>
      <c r="B14" s="3">
        <v>3500</v>
      </c>
      <c r="C14" s="3">
        <v>3500</v>
      </c>
      <c r="D14" s="3">
        <v>3000</v>
      </c>
      <c r="E14" s="3">
        <v>2000</v>
      </c>
      <c r="F14" s="3">
        <v>2000</v>
      </c>
      <c r="G14" s="3">
        <v>1500</v>
      </c>
      <c r="H14" s="3">
        <v>750</v>
      </c>
      <c r="I14" s="3">
        <v>400</v>
      </c>
      <c r="J14" s="3">
        <v>2150</v>
      </c>
      <c r="K14" s="3">
        <v>2100</v>
      </c>
      <c r="L14" s="3">
        <v>2100</v>
      </c>
      <c r="M14" s="3">
        <v>2000</v>
      </c>
      <c r="N14" s="4">
        <f t="shared" si="0"/>
        <v>25000</v>
      </c>
      <c r="O14" s="20"/>
      <c r="P14" s="18"/>
      <c r="Q14" s="18"/>
    </row>
    <row r="15" spans="1:17" s="9" customFormat="1" ht="15">
      <c r="A15" s="7">
        <v>2274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f t="shared" si="0"/>
        <v>0</v>
      </c>
      <c r="P15" s="18"/>
      <c r="Q15" s="18"/>
    </row>
    <row r="16" spans="1:17" s="9" customFormat="1" ht="15">
      <c r="A16" s="7">
        <v>2275</v>
      </c>
      <c r="B16" s="3">
        <v>200</v>
      </c>
      <c r="C16" s="3">
        <v>200</v>
      </c>
      <c r="D16" s="3">
        <v>200</v>
      </c>
      <c r="E16" s="3">
        <v>200</v>
      </c>
      <c r="F16" s="3">
        <v>150</v>
      </c>
      <c r="G16" s="3">
        <v>150</v>
      </c>
      <c r="H16" s="3">
        <v>150</v>
      </c>
      <c r="I16" s="3">
        <v>150</v>
      </c>
      <c r="J16" s="3">
        <v>150</v>
      </c>
      <c r="K16" s="3">
        <v>150</v>
      </c>
      <c r="L16" s="3">
        <v>150</v>
      </c>
      <c r="M16" s="3">
        <v>150</v>
      </c>
      <c r="N16" s="4">
        <f t="shared" si="0"/>
        <v>2000</v>
      </c>
      <c r="P16" s="18"/>
      <c r="Q16" s="18"/>
    </row>
    <row r="17" spans="1:17" s="9" customFormat="1" ht="14.25">
      <c r="A17" s="14" t="s">
        <v>12</v>
      </c>
      <c r="B17" s="4">
        <f aca="true" t="shared" si="2" ref="B17:M17">SUM(B5:B16)</f>
        <v>309100</v>
      </c>
      <c r="C17" s="4">
        <f t="shared" si="2"/>
        <v>267800</v>
      </c>
      <c r="D17" s="4">
        <f t="shared" si="2"/>
        <v>197100</v>
      </c>
      <c r="E17" s="4">
        <f t="shared" si="2"/>
        <v>141700</v>
      </c>
      <c r="F17" s="4">
        <f t="shared" si="2"/>
        <v>135850</v>
      </c>
      <c r="G17" s="4">
        <f t="shared" si="2"/>
        <v>379300</v>
      </c>
      <c r="H17" s="4">
        <f t="shared" si="2"/>
        <v>133550</v>
      </c>
      <c r="I17" s="4">
        <f t="shared" si="2"/>
        <v>129200</v>
      </c>
      <c r="J17" s="4">
        <f t="shared" si="2"/>
        <v>129950</v>
      </c>
      <c r="K17" s="4">
        <f t="shared" si="2"/>
        <v>159750</v>
      </c>
      <c r="L17" s="4">
        <f t="shared" si="2"/>
        <v>224750</v>
      </c>
      <c r="M17" s="4">
        <f t="shared" si="2"/>
        <v>199450</v>
      </c>
      <c r="N17" s="4">
        <f>SUM(N5:N16)</f>
        <v>2407500</v>
      </c>
      <c r="O17" s="17">
        <f>SUM(B17:M17)</f>
        <v>2407500</v>
      </c>
      <c r="P17" s="21"/>
      <c r="Q17" s="18"/>
    </row>
    <row r="19" spans="3:14" ht="15">
      <c r="C19" s="22" t="s">
        <v>18</v>
      </c>
      <c r="D19" s="22"/>
      <c r="E19" s="22"/>
      <c r="F19" s="22"/>
      <c r="G19" s="22"/>
      <c r="H19" s="22"/>
      <c r="I19" s="22"/>
      <c r="J19" s="22"/>
      <c r="K19" s="22"/>
      <c r="L19" s="22" t="s">
        <v>19</v>
      </c>
      <c r="M19" s="22"/>
      <c r="N19" s="23"/>
    </row>
    <row r="20" spans="2:13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</sheetData>
  <sheetProtection/>
  <printOptions/>
  <pageMargins left="0.75" right="0.75" top="1" bottom="1" header="0.5" footer="0.5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view="pageBreakPreview" zoomScaleSheetLayoutView="100" zoomScalePageLayoutView="0" workbookViewId="0" topLeftCell="A5">
      <selection activeCell="C21" sqref="C21:M21"/>
    </sheetView>
  </sheetViews>
  <sheetFormatPr defaultColWidth="9.140625" defaultRowHeight="12.75"/>
  <cols>
    <col min="2" max="2" width="10.00390625" style="0" customWidth="1"/>
    <col min="3" max="3" width="11.8515625" style="0" customWidth="1"/>
    <col min="4" max="4" width="11.00390625" style="0" customWidth="1"/>
    <col min="5" max="5" width="12.8515625" style="0" customWidth="1"/>
    <col min="6" max="6" width="11.8515625" style="0" customWidth="1"/>
    <col min="7" max="7" width="12.421875" style="0" customWidth="1"/>
    <col min="8" max="13" width="9.57421875" style="0" bestFit="1" customWidth="1"/>
  </cols>
  <sheetData>
    <row r="1" spans="1:14" s="9" customFormat="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9" customFormat="1" ht="12.75">
      <c r="A2" s="24"/>
      <c r="B2" s="24"/>
      <c r="C2" s="25" t="s">
        <v>14</v>
      </c>
      <c r="D2" s="26" t="s">
        <v>17</v>
      </c>
      <c r="E2" s="25"/>
      <c r="F2" s="25"/>
      <c r="G2" s="24"/>
      <c r="H2" s="24"/>
      <c r="I2" s="24"/>
      <c r="J2" s="24"/>
      <c r="K2" s="24"/>
      <c r="L2" s="24"/>
      <c r="M2" s="24"/>
      <c r="N2" s="24"/>
    </row>
    <row r="3" spans="1:14" s="9" customFormat="1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s="9" customFormat="1" ht="12.75">
      <c r="A4" s="24"/>
      <c r="B4" s="24"/>
      <c r="C4" s="24"/>
      <c r="D4" s="26" t="s">
        <v>13</v>
      </c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s="9" customFormat="1" ht="15">
      <c r="A5" s="7"/>
      <c r="B5" s="7" t="s">
        <v>0</v>
      </c>
      <c r="C5" s="7" t="s">
        <v>1</v>
      </c>
      <c r="D5" s="7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7" t="s">
        <v>9</v>
      </c>
      <c r="L5" s="7" t="s">
        <v>10</v>
      </c>
      <c r="M5" s="7" t="s">
        <v>11</v>
      </c>
      <c r="N5" s="7"/>
    </row>
    <row r="6" spans="1:15" s="9" customFormat="1" ht="12.75">
      <c r="A6" s="27">
        <v>2110</v>
      </c>
      <c r="B6" s="28">
        <v>400000</v>
      </c>
      <c r="C6" s="28">
        <v>400000</v>
      </c>
      <c r="D6" s="28">
        <v>400000</v>
      </c>
      <c r="E6" s="28">
        <v>400000</v>
      </c>
      <c r="F6" s="28">
        <v>400000</v>
      </c>
      <c r="G6" s="28">
        <v>1000000</v>
      </c>
      <c r="H6" s="28">
        <v>200000</v>
      </c>
      <c r="I6" s="28">
        <v>200000</v>
      </c>
      <c r="J6" s="28">
        <v>400000</v>
      </c>
      <c r="K6" s="28">
        <v>400000</v>
      </c>
      <c r="L6" s="28">
        <v>400000</v>
      </c>
      <c r="M6" s="28">
        <v>400000</v>
      </c>
      <c r="N6" s="29">
        <f>SUM(B6:M6)</f>
        <v>5000000</v>
      </c>
      <c r="O6" s="2"/>
    </row>
    <row r="7" spans="1:14" s="9" customFormat="1" ht="12.75">
      <c r="A7" s="27">
        <v>2120</v>
      </c>
      <c r="B7" s="28">
        <f>B6*22%</f>
        <v>88000</v>
      </c>
      <c r="C7" s="28">
        <f aca="true" t="shared" si="0" ref="C7:M7">C6*22%</f>
        <v>88000</v>
      </c>
      <c r="D7" s="28">
        <f t="shared" si="0"/>
        <v>88000</v>
      </c>
      <c r="E7" s="28">
        <f t="shared" si="0"/>
        <v>88000</v>
      </c>
      <c r="F7" s="28">
        <f t="shared" si="0"/>
        <v>88000</v>
      </c>
      <c r="G7" s="28">
        <f t="shared" si="0"/>
        <v>220000</v>
      </c>
      <c r="H7" s="28">
        <f t="shared" si="0"/>
        <v>44000</v>
      </c>
      <c r="I7" s="28">
        <f t="shared" si="0"/>
        <v>44000</v>
      </c>
      <c r="J7" s="28">
        <f t="shared" si="0"/>
        <v>88000</v>
      </c>
      <c r="K7" s="28">
        <f t="shared" si="0"/>
        <v>88000</v>
      </c>
      <c r="L7" s="28">
        <f t="shared" si="0"/>
        <v>88000</v>
      </c>
      <c r="M7" s="28">
        <f t="shared" si="0"/>
        <v>88000</v>
      </c>
      <c r="N7" s="29">
        <f>SUM(B7:M7)</f>
        <v>1100000</v>
      </c>
    </row>
    <row r="8" spans="1:14" s="9" customFormat="1" ht="12.75">
      <c r="A8" s="27">
        <v>2210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9">
        <f>SUM(E8:M8)</f>
        <v>0</v>
      </c>
    </row>
    <row r="9" spans="1:14" s="9" customFormat="1" ht="12.75">
      <c r="A9" s="27">
        <v>2220</v>
      </c>
      <c r="B9" s="28"/>
      <c r="C9" s="28"/>
      <c r="D9" s="28"/>
      <c r="E9" s="28" t="s">
        <v>15</v>
      </c>
      <c r="F9" s="28"/>
      <c r="G9" s="28"/>
      <c r="H9" s="28"/>
      <c r="I9" s="28"/>
      <c r="J9" s="28"/>
      <c r="K9" s="28"/>
      <c r="L9" s="28"/>
      <c r="M9" s="28"/>
      <c r="N9" s="29">
        <f>SUM(B9:M9)</f>
        <v>0</v>
      </c>
    </row>
    <row r="10" spans="1:16" s="9" customFormat="1" ht="12.75">
      <c r="A10" s="27">
        <v>2230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9"/>
      <c r="P10" s="17"/>
    </row>
    <row r="11" spans="1:16" s="9" customFormat="1" ht="12.75">
      <c r="A11" s="27">
        <v>2240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9">
        <f>SUM(B11:M11)</f>
        <v>0</v>
      </c>
      <c r="P11" s="17"/>
    </row>
    <row r="12" spans="1:14" s="9" customFormat="1" ht="12.75">
      <c r="A12" s="27">
        <v>2250</v>
      </c>
      <c r="B12" s="28"/>
      <c r="C12" s="28"/>
      <c r="D12" s="28"/>
      <c r="E12" s="28"/>
      <c r="F12" s="28"/>
      <c r="G12" s="28"/>
      <c r="H12" s="28"/>
      <c r="I12" s="28" t="s">
        <v>16</v>
      </c>
      <c r="J12" s="28"/>
      <c r="K12" s="28"/>
      <c r="L12" s="28"/>
      <c r="M12" s="28"/>
      <c r="N12" s="29">
        <f>SUM(G12:M12)</f>
        <v>0</v>
      </c>
    </row>
    <row r="13" spans="1:14" s="9" customFormat="1" ht="12.75">
      <c r="A13" s="27">
        <v>2271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9">
        <f>SUM(B13:M13)</f>
        <v>0</v>
      </c>
    </row>
    <row r="14" spans="1:14" s="9" customFormat="1" ht="12.75">
      <c r="A14" s="27">
        <v>2272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9">
        <f>SUM(B14:M14)</f>
        <v>0</v>
      </c>
    </row>
    <row r="15" spans="1:16" s="9" customFormat="1" ht="12.75">
      <c r="A15" s="27">
        <v>2273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9">
        <f>SUM(B15:M15)</f>
        <v>0</v>
      </c>
      <c r="P15" s="17"/>
    </row>
    <row r="16" spans="1:14" s="9" customFormat="1" ht="12.75">
      <c r="A16" s="27">
        <v>2274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9"/>
    </row>
    <row r="17" spans="1:14" s="9" customFormat="1" ht="12.75">
      <c r="A17" s="30" t="s">
        <v>12</v>
      </c>
      <c r="B17" s="29">
        <f aca="true" t="shared" si="1" ref="B17:N17">SUM(B6:B16)</f>
        <v>488000</v>
      </c>
      <c r="C17" s="29">
        <f t="shared" si="1"/>
        <v>488000</v>
      </c>
      <c r="D17" s="29">
        <f t="shared" si="1"/>
        <v>488000</v>
      </c>
      <c r="E17" s="29">
        <f t="shared" si="1"/>
        <v>488000</v>
      </c>
      <c r="F17" s="29">
        <f t="shared" si="1"/>
        <v>488000</v>
      </c>
      <c r="G17" s="29">
        <f t="shared" si="1"/>
        <v>1220000</v>
      </c>
      <c r="H17" s="29">
        <f t="shared" si="1"/>
        <v>244000</v>
      </c>
      <c r="I17" s="29">
        <f t="shared" si="1"/>
        <v>244000</v>
      </c>
      <c r="J17" s="29">
        <f t="shared" si="1"/>
        <v>488000</v>
      </c>
      <c r="K17" s="29">
        <f t="shared" si="1"/>
        <v>488000</v>
      </c>
      <c r="L17" s="29">
        <f t="shared" si="1"/>
        <v>488000</v>
      </c>
      <c r="M17" s="29">
        <f t="shared" si="1"/>
        <v>488000</v>
      </c>
      <c r="N17" s="29">
        <f t="shared" si="1"/>
        <v>6100000</v>
      </c>
    </row>
    <row r="18" spans="1:14" s="9" customFormat="1" ht="12.7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</row>
    <row r="19" spans="1:14" s="9" customFormat="1" ht="12.7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</row>
    <row r="21" spans="3:14" ht="15">
      <c r="C21" s="22" t="s">
        <v>18</v>
      </c>
      <c r="D21" s="22"/>
      <c r="E21" s="22"/>
      <c r="F21" s="22"/>
      <c r="G21" s="22"/>
      <c r="H21" s="22"/>
      <c r="I21" s="22"/>
      <c r="J21" s="22"/>
      <c r="K21" s="22"/>
      <c r="L21" s="22" t="s">
        <v>19</v>
      </c>
      <c r="M21" s="22"/>
      <c r="N21" s="1"/>
    </row>
    <row r="22" spans="2:13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sheetProtection/>
  <printOptions/>
  <pageMargins left="0.75" right="0.75" top="1" bottom="1" header="0.5" footer="0.5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O21"/>
  <sheetViews>
    <sheetView tabSelected="1" view="pageBreakPreview" zoomScaleSheetLayoutView="100" zoomScalePageLayoutView="0" workbookViewId="0" topLeftCell="A1">
      <selection activeCell="O36" sqref="O36"/>
    </sheetView>
  </sheetViews>
  <sheetFormatPr defaultColWidth="9.140625" defaultRowHeight="12.75"/>
  <cols>
    <col min="2" max="2" width="10.8515625" style="0" customWidth="1"/>
    <col min="3" max="3" width="16.57421875" style="0" customWidth="1"/>
    <col min="4" max="4" width="13.8515625" style="0" customWidth="1"/>
  </cols>
  <sheetData>
    <row r="1" s="9" customFormat="1" ht="12.75"/>
    <row r="2" s="9" customFormat="1" ht="12.75"/>
    <row r="3" s="9" customFormat="1" ht="12.75">
      <c r="D3" s="11" t="s">
        <v>13</v>
      </c>
    </row>
    <row r="4" spans="1:14" s="9" customFormat="1" ht="15">
      <c r="A4" s="7"/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"/>
    </row>
    <row r="5" spans="1:14" s="9" customFormat="1" ht="12.75">
      <c r="A5" s="12">
        <v>2110</v>
      </c>
      <c r="B5" s="8">
        <f>БЮДЖЕТ!B5+СУБВЕНЦІЯ!B6</f>
        <v>500000</v>
      </c>
      <c r="C5" s="8">
        <f>БЮДЖЕТ!C5+СУБВЕНЦІЯ!C6</f>
        <v>500000</v>
      </c>
      <c r="D5" s="8">
        <f>БЮДЖЕТ!D5+СУБВЕНЦІЯ!D6</f>
        <v>500000</v>
      </c>
      <c r="E5" s="8">
        <f>БЮДЖЕТ!E5+СУБВЕНЦІЯ!E6</f>
        <v>500000</v>
      </c>
      <c r="F5" s="8">
        <f>БЮДЖЕТ!F5+СУБВЕНЦІЯ!F6</f>
        <v>500000</v>
      </c>
      <c r="G5" s="8">
        <f>БЮДЖЕТ!G5+СУБВЕНЦІЯ!G6</f>
        <v>1300000</v>
      </c>
      <c r="H5" s="8">
        <f>БЮДЖЕТ!H5+СУБВЕНЦІЯ!H6</f>
        <v>300000</v>
      </c>
      <c r="I5" s="8">
        <f>БЮДЖЕТ!I5+СУБВЕНЦІЯ!I6</f>
        <v>300000</v>
      </c>
      <c r="J5" s="8">
        <f>БЮДЖЕТ!J5+СУБВЕНЦІЯ!J6</f>
        <v>500000</v>
      </c>
      <c r="K5" s="8">
        <f>БЮДЖЕТ!K5+СУБВЕНЦІЯ!K6</f>
        <v>500000</v>
      </c>
      <c r="L5" s="8">
        <f>БЮДЖЕТ!L5+СУБВЕНЦІЯ!L6</f>
        <v>500000</v>
      </c>
      <c r="M5" s="8">
        <f>БЮДЖЕТ!M5+СУБВЕНЦІЯ!M6</f>
        <v>500000</v>
      </c>
      <c r="N5" s="10">
        <f>SUM(B5:M5)</f>
        <v>6400000</v>
      </c>
    </row>
    <row r="6" spans="1:14" s="9" customFormat="1" ht="12.75">
      <c r="A6" s="12">
        <v>2120</v>
      </c>
      <c r="B6" s="8">
        <f>БЮДЖЕТ!B6+СУБВЕНЦІЯ!B7</f>
        <v>110000</v>
      </c>
      <c r="C6" s="8">
        <f>БЮДЖЕТ!C6+СУБВЕНЦІЯ!C7</f>
        <v>110000</v>
      </c>
      <c r="D6" s="8">
        <f>БЮДЖЕТ!D6+СУБВЕНЦІЯ!D7</f>
        <v>110000</v>
      </c>
      <c r="E6" s="8">
        <f>БЮДЖЕТ!E6+СУБВЕНЦІЯ!E7</f>
        <v>110000</v>
      </c>
      <c r="F6" s="8">
        <f>БЮДЖЕТ!F6+СУБВЕНЦІЯ!F7</f>
        <v>110000</v>
      </c>
      <c r="G6" s="8">
        <f>БЮДЖЕТ!G6+СУБВЕНЦІЯ!G7</f>
        <v>286000</v>
      </c>
      <c r="H6" s="8">
        <f>БЮДЖЕТ!H6+СУБВЕНЦІЯ!H7</f>
        <v>66000</v>
      </c>
      <c r="I6" s="8">
        <f>БЮДЖЕТ!I6+СУБВЕНЦІЯ!I7</f>
        <v>66000</v>
      </c>
      <c r="J6" s="8">
        <f>БЮДЖЕТ!J6+СУБВЕНЦІЯ!J7</f>
        <v>110000</v>
      </c>
      <c r="K6" s="8">
        <f>БЮДЖЕТ!K6+СУБВЕНЦІЯ!K7</f>
        <v>110000</v>
      </c>
      <c r="L6" s="8">
        <f>БЮДЖЕТ!L6+СУБВЕНЦІЯ!L7</f>
        <v>110000</v>
      </c>
      <c r="M6" s="8">
        <f>БЮДЖЕТ!M6+СУБВЕНЦІЯ!M7</f>
        <v>110000</v>
      </c>
      <c r="N6" s="10">
        <f>SUM(B6:M6)</f>
        <v>1408000</v>
      </c>
    </row>
    <row r="7" spans="1:14" s="9" customFormat="1" ht="12.75">
      <c r="A7" s="12">
        <v>2210</v>
      </c>
      <c r="B7" s="8">
        <f>БЮДЖЕТ!B7</f>
        <v>10000</v>
      </c>
      <c r="C7" s="8">
        <f>БЮДЖЕТ!C7</f>
        <v>5000</v>
      </c>
      <c r="D7" s="8">
        <f>БЮДЖЕТ!D7</f>
        <v>5000</v>
      </c>
      <c r="E7" s="8">
        <f>БЮДЖЕТ!E7</f>
        <v>5000</v>
      </c>
      <c r="F7" s="8">
        <f>БЮДЖЕТ!F7</f>
        <v>5000</v>
      </c>
      <c r="G7" s="8">
        <f>БЮДЖЕТ!G7</f>
        <v>5000</v>
      </c>
      <c r="H7" s="8">
        <f>БЮДЖЕТ!H7</f>
        <v>4000</v>
      </c>
      <c r="I7" s="8">
        <f>БЮДЖЕТ!I7</f>
        <v>3000</v>
      </c>
      <c r="J7" s="8">
        <f>БЮДЖЕТ!J7</f>
        <v>2000</v>
      </c>
      <c r="K7" s="8">
        <f>БЮДЖЕТ!K7</f>
        <v>2000</v>
      </c>
      <c r="L7" s="8">
        <f>БЮДЖЕТ!L7</f>
        <v>2000</v>
      </c>
      <c r="M7" s="8">
        <f>БЮДЖЕТ!M7</f>
        <v>2000</v>
      </c>
      <c r="N7" s="10">
        <f>SUM(B7:M7)</f>
        <v>50000</v>
      </c>
    </row>
    <row r="8" spans="1:14" s="9" customFormat="1" ht="12.75">
      <c r="A8" s="12">
        <v>2220</v>
      </c>
      <c r="B8" s="8">
        <f>БЮДЖЕТ!B8</f>
        <v>800</v>
      </c>
      <c r="C8" s="8">
        <f>БЮДЖЕТ!C8</f>
        <v>0</v>
      </c>
      <c r="D8" s="8">
        <f>БЮДЖЕТ!D8</f>
        <v>0</v>
      </c>
      <c r="E8" s="8">
        <f>БЮДЖЕТ!E8</f>
        <v>700</v>
      </c>
      <c r="F8" s="8">
        <f>БЮДЖЕТ!F8</f>
        <v>0</v>
      </c>
      <c r="G8" s="8">
        <f>БЮДЖЕТ!G8</f>
        <v>0</v>
      </c>
      <c r="H8" s="8">
        <f>БЮДЖЕТ!H8</f>
        <v>0</v>
      </c>
      <c r="I8" s="8">
        <f>БЮДЖЕТ!I8</f>
        <v>0</v>
      </c>
      <c r="J8" s="8">
        <f>БЮДЖЕТ!J8</f>
        <v>0</v>
      </c>
      <c r="K8" s="8">
        <f>БЮДЖЕТ!K8</f>
        <v>0</v>
      </c>
      <c r="L8" s="8">
        <f>БЮДЖЕТ!L8</f>
        <v>0</v>
      </c>
      <c r="M8" s="8">
        <f>БЮДЖЕТ!M8</f>
        <v>0</v>
      </c>
      <c r="N8" s="10">
        <f>SUM(B8:M8)</f>
        <v>1500</v>
      </c>
    </row>
    <row r="9" spans="1:14" s="9" customFormat="1" ht="12.75">
      <c r="A9" s="12">
        <v>2230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10"/>
    </row>
    <row r="10" spans="1:14" s="9" customFormat="1" ht="12.75">
      <c r="A10" s="12">
        <v>2240</v>
      </c>
      <c r="B10" s="8">
        <f>БЮДЖЕТ!B10</f>
        <v>10000</v>
      </c>
      <c r="C10" s="8">
        <f>БЮДЖЕТ!C10</f>
        <v>5000</v>
      </c>
      <c r="D10" s="8">
        <f>БЮДЖЕТ!D10</f>
        <v>5000</v>
      </c>
      <c r="E10" s="8">
        <f>БЮДЖЕТ!E10</f>
        <v>5000</v>
      </c>
      <c r="F10" s="8">
        <f>БЮДЖЕТ!F10</f>
        <v>5000</v>
      </c>
      <c r="G10" s="8">
        <f>БЮДЖЕТ!G10</f>
        <v>5000</v>
      </c>
      <c r="H10" s="8">
        <f>БЮДЖЕТ!H10</f>
        <v>5000</v>
      </c>
      <c r="I10" s="8">
        <f>БЮДЖЕТ!I10</f>
        <v>2000</v>
      </c>
      <c r="J10" s="8">
        <f>БЮДЖЕТ!J10</f>
        <v>2000</v>
      </c>
      <c r="K10" s="8">
        <f>БЮДЖЕТ!K10</f>
        <v>2000</v>
      </c>
      <c r="L10" s="8">
        <f>БЮДЖЕТ!L10</f>
        <v>2000</v>
      </c>
      <c r="M10" s="8">
        <f>БЮДЖЕТ!M10</f>
        <v>2000</v>
      </c>
      <c r="N10" s="10">
        <f aca="true" t="shared" si="0" ref="N10:N15">SUM(B10:M10)</f>
        <v>50000</v>
      </c>
    </row>
    <row r="11" spans="1:14" s="9" customFormat="1" ht="12.75">
      <c r="A11" s="12">
        <v>2250</v>
      </c>
      <c r="B11" s="8">
        <f>БЮДЖЕТ!B11</f>
        <v>2000</v>
      </c>
      <c r="C11" s="8">
        <f>БЮДЖЕТ!C11</f>
        <v>1500</v>
      </c>
      <c r="D11" s="8">
        <f>БЮДЖЕТ!D11</f>
        <v>1300</v>
      </c>
      <c r="E11" s="8">
        <f>БЮДЖЕТ!E11</f>
        <v>1300</v>
      </c>
      <c r="F11" s="8">
        <f>БЮДЖЕТ!F11</f>
        <v>1300</v>
      </c>
      <c r="G11" s="8">
        <f>БЮДЖЕТ!G11</f>
        <v>1300</v>
      </c>
      <c r="H11" s="8">
        <f>БЮДЖЕТ!H11</f>
        <v>1300</v>
      </c>
      <c r="I11" s="8">
        <f>БЮДЖЕТ!I11</f>
        <v>1300</v>
      </c>
      <c r="J11" s="8">
        <f>БЮДЖЕТ!J11</f>
        <v>1300</v>
      </c>
      <c r="K11" s="8">
        <f>БЮДЖЕТ!K11</f>
        <v>1200</v>
      </c>
      <c r="L11" s="8">
        <f>БЮДЖЕТ!L11</f>
        <v>1200</v>
      </c>
      <c r="M11" s="8">
        <f>БЮДЖЕТ!M11</f>
        <v>1000</v>
      </c>
      <c r="N11" s="10">
        <f t="shared" si="0"/>
        <v>16000</v>
      </c>
    </row>
    <row r="12" spans="1:14" s="9" customFormat="1" ht="12.75">
      <c r="A12" s="12">
        <v>2271</v>
      </c>
      <c r="B12" s="8">
        <f>БЮДЖЕТ!B12</f>
        <v>160000</v>
      </c>
      <c r="C12" s="8">
        <f>БЮДЖЕТ!C12</f>
        <v>130000</v>
      </c>
      <c r="D12" s="8">
        <f>БЮДЖЕТ!D12</f>
        <v>60000</v>
      </c>
      <c r="E12" s="8">
        <f>БЮДЖЕТ!E12</f>
        <v>5000</v>
      </c>
      <c r="F12" s="8"/>
      <c r="G12" s="8"/>
      <c r="H12" s="8"/>
      <c r="I12" s="8"/>
      <c r="J12" s="8"/>
      <c r="K12" s="8">
        <f>БЮДЖЕТ!K12</f>
        <v>30000</v>
      </c>
      <c r="L12" s="8">
        <f>БЮДЖЕТ!L12</f>
        <v>95000</v>
      </c>
      <c r="M12" s="8">
        <f>БЮДЖЕТ!M12</f>
        <v>70000</v>
      </c>
      <c r="N12" s="10">
        <f t="shared" si="0"/>
        <v>550000</v>
      </c>
    </row>
    <row r="13" spans="1:14" s="9" customFormat="1" ht="12.75">
      <c r="A13" s="12">
        <v>2272</v>
      </c>
      <c r="B13" s="8">
        <f>БЮДЖЕТ!B13</f>
        <v>600</v>
      </c>
      <c r="C13" s="8">
        <f>БЮДЖЕТ!C13</f>
        <v>600</v>
      </c>
      <c r="D13" s="8">
        <f>БЮДЖЕТ!D13</f>
        <v>600</v>
      </c>
      <c r="E13" s="8">
        <f>БЮДЖЕТ!E13</f>
        <v>500</v>
      </c>
      <c r="F13" s="8">
        <f>БЮДЖЕТ!F13</f>
        <v>400</v>
      </c>
      <c r="G13" s="8">
        <f>БЮДЖЕТ!G13</f>
        <v>350</v>
      </c>
      <c r="H13" s="8">
        <f>БЮДЖЕТ!H13</f>
        <v>350</v>
      </c>
      <c r="I13" s="8">
        <f>БЮДЖЕТ!I13</f>
        <v>350</v>
      </c>
      <c r="J13" s="8">
        <f>БЮДЖЕТ!J13</f>
        <v>350</v>
      </c>
      <c r="K13" s="8">
        <f>БЮДЖЕТ!K13</f>
        <v>300</v>
      </c>
      <c r="L13" s="8">
        <f>БЮДЖЕТ!L13</f>
        <v>300</v>
      </c>
      <c r="M13" s="8">
        <f>БЮДЖЕТ!M13</f>
        <v>300</v>
      </c>
      <c r="N13" s="10">
        <f t="shared" si="0"/>
        <v>5000</v>
      </c>
    </row>
    <row r="14" spans="1:14" s="9" customFormat="1" ht="12.75">
      <c r="A14" s="12">
        <v>2273</v>
      </c>
      <c r="B14" s="8">
        <f>БЮДЖЕТ!B14</f>
        <v>3500</v>
      </c>
      <c r="C14" s="8">
        <f>БЮДЖЕТ!C14</f>
        <v>3500</v>
      </c>
      <c r="D14" s="8">
        <f>БЮДЖЕТ!D14</f>
        <v>3000</v>
      </c>
      <c r="E14" s="8">
        <f>БЮДЖЕТ!E14</f>
        <v>2000</v>
      </c>
      <c r="F14" s="8">
        <f>БЮДЖЕТ!F14</f>
        <v>2000</v>
      </c>
      <c r="G14" s="8">
        <f>БЮДЖЕТ!G14</f>
        <v>1500</v>
      </c>
      <c r="H14" s="8">
        <f>БЮДЖЕТ!H14</f>
        <v>750</v>
      </c>
      <c r="I14" s="8">
        <f>БЮДЖЕТ!I14</f>
        <v>400</v>
      </c>
      <c r="J14" s="8">
        <f>БЮДЖЕТ!J14</f>
        <v>2150</v>
      </c>
      <c r="K14" s="8">
        <f>БЮДЖЕТ!K14</f>
        <v>2100</v>
      </c>
      <c r="L14" s="8">
        <f>БЮДЖЕТ!L14</f>
        <v>2100</v>
      </c>
      <c r="M14" s="8">
        <f>БЮДЖЕТ!M14</f>
        <v>2000</v>
      </c>
      <c r="N14" s="10">
        <f t="shared" si="0"/>
        <v>25000</v>
      </c>
    </row>
    <row r="15" spans="1:14" s="9" customFormat="1" ht="12.75">
      <c r="A15" s="12">
        <v>2275</v>
      </c>
      <c r="B15" s="8">
        <f>БЮДЖЕТ!B16</f>
        <v>200</v>
      </c>
      <c r="C15" s="8">
        <f>БЮДЖЕТ!C16</f>
        <v>200</v>
      </c>
      <c r="D15" s="8">
        <f>БЮДЖЕТ!D16</f>
        <v>200</v>
      </c>
      <c r="E15" s="8">
        <f>БЮДЖЕТ!E16</f>
        <v>200</v>
      </c>
      <c r="F15" s="8">
        <f>БЮДЖЕТ!F16</f>
        <v>150</v>
      </c>
      <c r="G15" s="8">
        <f>БЮДЖЕТ!G16</f>
        <v>150</v>
      </c>
      <c r="H15" s="8">
        <f>БЮДЖЕТ!H16</f>
        <v>150</v>
      </c>
      <c r="I15" s="8">
        <f>БЮДЖЕТ!I16</f>
        <v>150</v>
      </c>
      <c r="J15" s="8">
        <f>БЮДЖЕТ!J16</f>
        <v>150</v>
      </c>
      <c r="K15" s="8">
        <f>БЮДЖЕТ!K16</f>
        <v>150</v>
      </c>
      <c r="L15" s="8">
        <f>БЮДЖЕТ!L16</f>
        <v>150</v>
      </c>
      <c r="M15" s="8">
        <f>БЮДЖЕТ!M16</f>
        <v>150</v>
      </c>
      <c r="N15" s="10">
        <f t="shared" si="0"/>
        <v>2000</v>
      </c>
    </row>
    <row r="16" spans="1:14" s="9" customFormat="1" ht="12.75">
      <c r="A16" s="13" t="s">
        <v>12</v>
      </c>
      <c r="B16" s="10">
        <f aca="true" t="shared" si="1" ref="B16:N16">SUM(B5:B15)</f>
        <v>797100</v>
      </c>
      <c r="C16" s="10">
        <f t="shared" si="1"/>
        <v>755800</v>
      </c>
      <c r="D16" s="10">
        <f t="shared" si="1"/>
        <v>685100</v>
      </c>
      <c r="E16" s="10">
        <f t="shared" si="1"/>
        <v>629700</v>
      </c>
      <c r="F16" s="10">
        <f t="shared" si="1"/>
        <v>623850</v>
      </c>
      <c r="G16" s="10">
        <f t="shared" si="1"/>
        <v>1599300</v>
      </c>
      <c r="H16" s="10">
        <f t="shared" si="1"/>
        <v>377550</v>
      </c>
      <c r="I16" s="10">
        <f t="shared" si="1"/>
        <v>373200</v>
      </c>
      <c r="J16" s="10">
        <f t="shared" si="1"/>
        <v>617950</v>
      </c>
      <c r="K16" s="10">
        <f t="shared" si="1"/>
        <v>647750</v>
      </c>
      <c r="L16" s="10">
        <f t="shared" si="1"/>
        <v>712750</v>
      </c>
      <c r="M16" s="10">
        <f t="shared" si="1"/>
        <v>687450</v>
      </c>
      <c r="N16" s="10">
        <f t="shared" si="1"/>
        <v>8507500</v>
      </c>
    </row>
    <row r="17" s="9" customFormat="1" ht="12.75"/>
    <row r="18" s="9" customFormat="1" ht="12.75"/>
    <row r="19" spans="2:12" ht="15">
      <c r="B19" s="22" t="s">
        <v>18</v>
      </c>
      <c r="C19" s="22"/>
      <c r="D19" s="22"/>
      <c r="E19" s="22"/>
      <c r="F19" s="22"/>
      <c r="G19" s="22"/>
      <c r="H19" s="22"/>
      <c r="I19" s="22"/>
      <c r="J19" s="22"/>
      <c r="K19" s="22" t="s">
        <v>19</v>
      </c>
      <c r="L19" s="22"/>
    </row>
    <row r="20" ht="12.75">
      <c r="O20" s="1"/>
    </row>
    <row r="21" spans="3:14" ht="12.7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</sheetData>
  <sheetProtection/>
  <printOptions/>
  <pageMargins left="0.75" right="0.75" top="1" bottom="1" header="0.5" footer="0.5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Користувач</cp:lastModifiedBy>
  <cp:lastPrinted>2020-01-03T08:09:27Z</cp:lastPrinted>
  <dcterms:created xsi:type="dcterms:W3CDTF">1996-10-08T23:32:33Z</dcterms:created>
  <dcterms:modified xsi:type="dcterms:W3CDTF">2020-04-22T06:36:58Z</dcterms:modified>
  <cp:category/>
  <cp:version/>
  <cp:contentType/>
  <cp:contentStatus/>
</cp:coreProperties>
</file>