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20" i="1"/>
  <c r="D21"/>
  <c r="E18"/>
  <c r="D18"/>
  <c r="E17"/>
  <c r="D17"/>
  <c r="D16"/>
  <c r="E14"/>
  <c r="D14"/>
  <c r="E13"/>
  <c r="D13"/>
  <c r="E12"/>
  <c r="D12"/>
  <c r="E11"/>
  <c r="D11"/>
  <c r="E10"/>
  <c r="D10"/>
  <c r="E8"/>
  <c r="D8"/>
  <c r="E7"/>
  <c r="D7"/>
  <c r="D22" l="1"/>
  <c r="E22"/>
</calcChain>
</file>

<file path=xl/sharedStrings.xml><?xml version="1.0" encoding="utf-8"?>
<sst xmlns="http://schemas.openxmlformats.org/spreadsheetml/2006/main" count="32" uniqueCount="29">
  <si>
    <t>ВСЬОГО</t>
  </si>
  <si>
    <t>Капітальний ремонт інших об"єктів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</si>
  <si>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</si>
  <si>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</si>
  <si>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</si>
  <si>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</si>
  <si>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</si>
  <si>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</si>
  <si>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</si>
  <si>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</si>
  <si>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</si>
  <si>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</si>
  <si>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</si>
  <si>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</si>
  <si>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</si>
  <si>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 xml:space="preserve">  Сума . Грн</t>
  </si>
  <si>
    <t>Предмет</t>
  </si>
  <si>
    <t>КЕКВ</t>
  </si>
  <si>
    <t>№ п/п</t>
  </si>
  <si>
    <t>Фактично профінансовано                               Сума . Грн</t>
  </si>
  <si>
    <t>Затверджено кошторисом       Сума . грн</t>
  </si>
  <si>
    <t>Розшифровка</t>
  </si>
  <si>
    <t>КФК</t>
  </si>
  <si>
    <t>Інформація про надходження і використання коштів, отриманих від благодійної допомоги</t>
  </si>
  <si>
    <t>Видатки на утримання Прибузької ЗОШ</t>
  </si>
  <si>
    <t xml:space="preserve">                      Капітальні видатки</t>
  </si>
  <si>
    <t>Придбання обладнання довгострокового  обладнання</t>
  </si>
  <si>
    <t>Продукти харчування 5-11 кл</t>
  </si>
  <si>
    <t>за 2-й квартал 2021 року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</si>
</sst>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/>
    <xf numFmtId="0" fontId="0" fillId="3" borderId="3" xfId="0" applyFill="1" applyBorder="1"/>
    <xf numFmtId="0" fontId="0" fillId="4" borderId="1" xfId="0" applyFill="1" applyBorder="1"/>
    <xf numFmtId="0" fontId="0" fillId="0" borderId="5" xfId="0" applyBorder="1"/>
    <xf numFmtId="0" fontId="0" fillId="5" borderId="1" xfId="0" applyFill="1" applyBorder="1"/>
    <xf numFmtId="0" fontId="1" fillId="2" borderId="9" xfId="0" applyFont="1" applyFill="1" applyBorder="1" applyAlignment="1">
      <alignment horizontal="center"/>
    </xf>
    <xf numFmtId="0" fontId="0" fillId="6" borderId="11" xfId="0" applyFill="1" applyBorder="1"/>
    <xf numFmtId="0" fontId="1" fillId="6" borderId="12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/>
    <xf numFmtId="4" fontId="0" fillId="0" borderId="0" xfId="0" applyNumberFormat="1" applyBorder="1" applyAlignment="1">
      <alignment wrapText="1"/>
    </xf>
    <xf numFmtId="4" fontId="1" fillId="0" borderId="17" xfId="0" applyNumberFormat="1" applyFont="1" applyBorder="1" applyAlignment="1">
      <alignment horizontal="center" vertical="center" wrapText="1"/>
    </xf>
    <xf numFmtId="4" fontId="0" fillId="6" borderId="10" xfId="0" applyNumberFormat="1" applyFill="1" applyBorder="1"/>
    <xf numFmtId="4" fontId="0" fillId="2" borderId="8" xfId="0" applyNumberFormat="1" applyFill="1" applyBorder="1"/>
    <xf numFmtId="4" fontId="1" fillId="0" borderId="4" xfId="0" applyNumberFormat="1" applyFont="1" applyBorder="1"/>
    <xf numFmtId="4" fontId="0" fillId="0" borderId="0" xfId="0" applyNumberFormat="1"/>
    <xf numFmtId="4" fontId="0" fillId="5" borderId="1" xfId="0" applyNumberFormat="1" applyFill="1" applyBorder="1"/>
    <xf numFmtId="4" fontId="0" fillId="4" borderId="1" xfId="0" applyNumberFormat="1" applyFill="1" applyBorder="1"/>
    <xf numFmtId="4" fontId="0" fillId="3" borderId="1" xfId="0" applyNumberFormat="1" applyFill="1" applyBorder="1"/>
    <xf numFmtId="4" fontId="0" fillId="3" borderId="3" xfId="0" applyNumberFormat="1" applyFill="1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5" borderId="9" xfId="0" applyFill="1" applyBorder="1"/>
    <xf numFmtId="4" fontId="0" fillId="5" borderId="8" xfId="0" applyNumberFormat="1" applyFill="1" applyBorder="1"/>
    <xf numFmtId="4" fontId="0" fillId="0" borderId="8" xfId="0" applyNumberFormat="1" applyBorder="1"/>
    <xf numFmtId="0" fontId="0" fillId="4" borderId="9" xfId="0" applyFill="1" applyBorder="1"/>
    <xf numFmtId="4" fontId="0" fillId="4" borderId="8" xfId="0" applyNumberFormat="1" applyFill="1" applyBorder="1"/>
    <xf numFmtId="0" fontId="0" fillId="3" borderId="9" xfId="0" applyFill="1" applyBorder="1"/>
    <xf numFmtId="4" fontId="0" fillId="3" borderId="8" xfId="0" applyNumberFormat="1" applyFill="1" applyBorder="1"/>
    <xf numFmtId="0" fontId="0" fillId="3" borderId="20" xfId="0" applyFill="1" applyBorder="1"/>
    <xf numFmtId="4" fontId="0" fillId="3" borderId="21" xfId="0" applyNumberFormat="1" applyFill="1" applyBorder="1"/>
    <xf numFmtId="0" fontId="0" fillId="2" borderId="23" xfId="0" applyFill="1" applyBorder="1" applyAlignment="1"/>
    <xf numFmtId="0" fontId="0" fillId="2" borderId="3" xfId="0" applyFill="1" applyBorder="1" applyAlignment="1"/>
    <xf numFmtId="0" fontId="0" fillId="2" borderId="24" xfId="0" applyFill="1" applyBorder="1" applyAlignment="1">
      <alignment wrapText="1"/>
    </xf>
    <xf numFmtId="4" fontId="0" fillId="2" borderId="3" xfId="0" applyNumberFormat="1" applyFill="1" applyBorder="1" applyAlignment="1"/>
    <xf numFmtId="4" fontId="0" fillId="2" borderId="21" xfId="0" applyNumberFormat="1" applyFill="1" applyBorder="1" applyAlignment="1"/>
    <xf numFmtId="4" fontId="1" fillId="0" borderId="18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0" fillId="2" borderId="12" xfId="0" applyFill="1" applyBorder="1" applyAlignment="1"/>
    <xf numFmtId="0" fontId="0" fillId="2" borderId="11" xfId="0" applyFill="1" applyBorder="1" applyAlignment="1"/>
    <xf numFmtId="0" fontId="0" fillId="2" borderId="11" xfId="0" applyFill="1" applyBorder="1" applyAlignment="1">
      <alignment wrapText="1"/>
    </xf>
    <xf numFmtId="4" fontId="0" fillId="2" borderId="11" xfId="0" applyNumberFormat="1" applyFill="1" applyBorder="1" applyAlignment="1"/>
    <xf numFmtId="4" fontId="0" fillId="2" borderId="10" xfId="0" applyNumberFormat="1" applyFill="1" applyBorder="1" applyAlignment="1"/>
    <xf numFmtId="0" fontId="0" fillId="0" borderId="22" xfId="0" applyBorder="1"/>
    <xf numFmtId="4" fontId="0" fillId="0" borderId="2" xfId="0" applyNumberFormat="1" applyBorder="1"/>
    <xf numFmtId="0" fontId="0" fillId="4" borderId="3" xfId="0" applyFill="1" applyBorder="1"/>
    <xf numFmtId="0" fontId="0" fillId="3" borderId="11" xfId="0" applyFill="1" applyBorder="1"/>
    <xf numFmtId="0" fontId="0" fillId="5" borderId="20" xfId="0" applyFill="1" applyBorder="1"/>
    <xf numFmtId="0" fontId="0" fillId="5" borderId="3" xfId="0" applyFill="1" applyBorder="1"/>
    <xf numFmtId="4" fontId="0" fillId="5" borderId="3" xfId="0" applyNumberFormat="1" applyFill="1" applyBorder="1"/>
    <xf numFmtId="4" fontId="0" fillId="5" borderId="21" xfId="0" applyNumberFormat="1" applyFill="1" applyBorder="1"/>
    <xf numFmtId="0" fontId="0" fillId="4" borderId="12" xfId="0" applyFill="1" applyBorder="1"/>
    <xf numFmtId="0" fontId="0" fillId="4" borderId="11" xfId="0" applyFill="1" applyBorder="1"/>
    <xf numFmtId="4" fontId="0" fillId="4" borderId="11" xfId="0" applyNumberFormat="1" applyFill="1" applyBorder="1"/>
    <xf numFmtId="4" fontId="0" fillId="4" borderId="10" xfId="0" applyNumberFormat="1" applyFill="1" applyBorder="1"/>
    <xf numFmtId="0" fontId="0" fillId="0" borderId="19" xfId="0" applyBorder="1"/>
    <xf numFmtId="4" fontId="0" fillId="0" borderId="18" xfId="0" applyNumberFormat="1" applyBorder="1"/>
    <xf numFmtId="4" fontId="0" fillId="0" borderId="17" xfId="0" applyNumberFormat="1" applyBorder="1"/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7" borderId="25" xfId="0" applyFont="1" applyFill="1" applyBorder="1" applyAlignment="1">
      <alignment horizontal="left"/>
    </xf>
    <xf numFmtId="0" fontId="1" fillId="7" borderId="26" xfId="0" applyFont="1" applyFill="1" applyBorder="1" applyAlignment="1">
      <alignment horizontal="left"/>
    </xf>
    <xf numFmtId="0" fontId="1" fillId="7" borderId="28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5;&#1051;&#1040;&#1053;%20&#1042;&#1048;&#1044;&#1040;&#1058;&#1050;&#1030;&#1042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0160(апарат) "/>
      <sheetName val="0611010(ДНЗ)"/>
      <sheetName val="0611021(ЗОШ)"/>
      <sheetName val="0611210 (зал.особл потреби)"/>
      <sheetName val="0611200 (особл потреби)"/>
      <sheetName val="0611031 (ЗОШ) (2)"/>
      <sheetName val="0611061 (зал.осв.суб.)"/>
      <sheetName val="0614060(клуби)"/>
      <sheetName val="0614082(культура відрядження)"/>
      <sheetName val="0611070(ЦПР) "/>
      <sheetName val="0611080(муз.школа) "/>
      <sheetName val="0611141(ЦБ,+ГОСП.ГРУПА.) "/>
      <sheetName val="0611142(інші програми) "/>
      <sheetName val="0611151 ІРЦ   місц бюджет"/>
      <sheetName val="0611152 (субв) "/>
      <sheetName val="0613140(оздоровлення) "/>
      <sheetName val="0614082(заходи в галузі культ."/>
      <sheetName val="0613133 молодіжна політика"/>
      <sheetName val="0617321(Будівництво1010+1020)"/>
      <sheetName val="0617324(Будівництво4060)"/>
      <sheetName val="відшкодування"/>
      <sheetName val="Лист1"/>
      <sheetName val="Лист2"/>
      <sheetName val="Лист3"/>
    </sheetNames>
    <sheetDataSet>
      <sheetData sheetId="0"/>
      <sheetData sheetId="1"/>
      <sheetData sheetId="2">
        <row r="20">
          <cell r="D20">
            <v>1613189</v>
          </cell>
          <cell r="E20">
            <v>884701.72</v>
          </cell>
        </row>
        <row r="37">
          <cell r="D37">
            <v>371033</v>
          </cell>
          <cell r="E37">
            <v>194636.57</v>
          </cell>
        </row>
        <row r="240">
          <cell r="D240">
            <v>203688</v>
          </cell>
          <cell r="E240">
            <v>57824.21</v>
          </cell>
        </row>
        <row r="395">
          <cell r="D395">
            <v>31198.98</v>
          </cell>
          <cell r="E395">
            <v>5198.9799999999996</v>
          </cell>
        </row>
        <row r="416">
          <cell r="D416">
            <v>183960</v>
          </cell>
          <cell r="E416">
            <v>46436.2</v>
          </cell>
        </row>
        <row r="506">
          <cell r="D506">
            <v>268500</v>
          </cell>
          <cell r="E506">
            <v>30128.51</v>
          </cell>
        </row>
        <row r="575">
          <cell r="D575">
            <v>17000</v>
          </cell>
          <cell r="E575">
            <v>1098</v>
          </cell>
        </row>
        <row r="587">
          <cell r="D587">
            <v>8160</v>
          </cell>
        </row>
        <row r="593">
          <cell r="D593">
            <v>177465</v>
          </cell>
          <cell r="E593">
            <v>63777.31</v>
          </cell>
        </row>
        <row r="599">
          <cell r="D599">
            <v>439266</v>
          </cell>
          <cell r="E599">
            <v>130581.7</v>
          </cell>
        </row>
        <row r="651">
          <cell r="D651">
            <v>0</v>
          </cell>
        </row>
      </sheetData>
      <sheetData sheetId="3">
        <row r="15">
          <cell r="C15">
            <v>20544.66</v>
          </cell>
          <cell r="D15">
            <v>1416.22</v>
          </cell>
        </row>
        <row r="21">
          <cell r="C21">
            <v>4520</v>
          </cell>
          <cell r="D21">
            <v>311.57</v>
          </cell>
        </row>
      </sheetData>
      <sheetData sheetId="4">
        <row r="15">
          <cell r="C15">
            <v>21654</v>
          </cell>
          <cell r="D15">
            <v>2832.44</v>
          </cell>
        </row>
        <row r="21">
          <cell r="C21">
            <v>4764</v>
          </cell>
          <cell r="D21">
            <v>623.14</v>
          </cell>
        </row>
      </sheetData>
      <sheetData sheetId="5">
        <row r="16">
          <cell r="C16">
            <v>3917221</v>
          </cell>
          <cell r="D16">
            <v>2239640.48</v>
          </cell>
        </row>
        <row r="23">
          <cell r="C23">
            <v>861789</v>
          </cell>
          <cell r="D23">
            <v>486915.87</v>
          </cell>
        </row>
      </sheetData>
      <sheetData sheetId="6">
        <row r="54">
          <cell r="C54">
            <v>112500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8">
          <cell r="C38">
            <v>0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5" sqref="J15"/>
    </sheetView>
  </sheetViews>
  <sheetFormatPr defaultRowHeight="15"/>
  <cols>
    <col min="3" max="3" width="45" customWidth="1"/>
    <col min="4" max="4" width="17.85546875" customWidth="1"/>
    <col min="5" max="5" width="16.85546875" customWidth="1"/>
    <col min="9" max="9" width="28.28515625" customWidth="1"/>
    <col min="10" max="10" width="28" style="25" customWidth="1"/>
  </cols>
  <sheetData>
    <row r="1" spans="1:10" ht="15.75">
      <c r="A1" s="75" t="s">
        <v>24</v>
      </c>
      <c r="B1" s="75"/>
      <c r="C1" s="75"/>
      <c r="D1" s="75"/>
      <c r="E1" s="75"/>
      <c r="F1" s="19"/>
      <c r="G1" s="68" t="s">
        <v>23</v>
      </c>
      <c r="H1" s="68"/>
      <c r="I1" s="68"/>
      <c r="J1" s="68"/>
    </row>
    <row r="2" spans="1:10" ht="15.75">
      <c r="A2" s="75" t="s">
        <v>28</v>
      </c>
      <c r="B2" s="75"/>
      <c r="C2" s="75"/>
      <c r="D2" s="75"/>
      <c r="E2" s="75"/>
      <c r="F2" s="19"/>
      <c r="G2" s="68"/>
      <c r="H2" s="68"/>
      <c r="I2" s="68"/>
      <c r="J2" s="68"/>
    </row>
    <row r="3" spans="1:10" ht="15.75" thickBot="1">
      <c r="G3" s="18"/>
      <c r="H3" s="69" t="s">
        <v>28</v>
      </c>
      <c r="I3" s="69"/>
      <c r="J3" s="20"/>
    </row>
    <row r="4" spans="1:10" ht="45.75" thickBot="1">
      <c r="A4" s="17" t="s">
        <v>18</v>
      </c>
      <c r="B4" s="16" t="s">
        <v>22</v>
      </c>
      <c r="C4" s="16" t="s">
        <v>21</v>
      </c>
      <c r="D4" s="15" t="s">
        <v>20</v>
      </c>
      <c r="E4" s="14" t="s">
        <v>19</v>
      </c>
      <c r="G4" s="13" t="s">
        <v>18</v>
      </c>
      <c r="H4" s="12" t="s">
        <v>17</v>
      </c>
      <c r="I4" s="12" t="s">
        <v>16</v>
      </c>
      <c r="J4" s="21" t="s">
        <v>15</v>
      </c>
    </row>
    <row r="5" spans="1:10">
      <c r="A5" s="30"/>
      <c r="B5" s="76" t="s">
        <v>14</v>
      </c>
      <c r="C5" s="77"/>
      <c r="D5" s="9"/>
      <c r="E5" s="31"/>
      <c r="G5" s="8">
        <v>1</v>
      </c>
      <c r="H5" s="7">
        <v>2230</v>
      </c>
      <c r="I5" s="7" t="s">
        <v>27</v>
      </c>
      <c r="J5" s="22">
        <v>45767.94</v>
      </c>
    </row>
    <row r="6" spans="1:10" hidden="1">
      <c r="A6" s="30"/>
      <c r="B6" s="11"/>
      <c r="C6" s="10"/>
      <c r="D6" s="9"/>
      <c r="E6" s="31"/>
      <c r="G6" s="8"/>
      <c r="H6" s="7"/>
      <c r="I6" s="7"/>
      <c r="J6" s="22"/>
    </row>
    <row r="7" spans="1:10">
      <c r="A7" s="32">
        <v>1</v>
      </c>
      <c r="B7" s="5">
        <v>2111</v>
      </c>
      <c r="C7" s="5" t="s">
        <v>13</v>
      </c>
      <c r="D7" s="26">
        <f>'[1]0611021(ЗОШ)'!$D$20+'[1]0611210 (зал.особл потреби)'!$C$15+'[1]0611200 (особл потреби)'!$C$15+'[1]0611031 (ЗОШ) (2)'!$C$16</f>
        <v>5572608.6600000001</v>
      </c>
      <c r="E7" s="33">
        <f>'[1]0611021(ЗОШ)'!$E$20+'[1]0611210 (зал.особл потреби)'!$D$15+'[1]0611200 (особл потреби)'!$D$15+'[1]0611031 (ЗОШ) (2)'!$D$16</f>
        <v>3128590.86</v>
      </c>
      <c r="G7" s="6"/>
      <c r="H7" s="1"/>
      <c r="I7" s="1"/>
      <c r="J7" s="23"/>
    </row>
    <row r="8" spans="1:10" ht="15.75" thickBot="1">
      <c r="A8" s="57">
        <v>2</v>
      </c>
      <c r="B8" s="58">
        <v>2120</v>
      </c>
      <c r="C8" s="58" t="s">
        <v>12</v>
      </c>
      <c r="D8" s="59">
        <f>'[1]0611021(ЗОШ)'!$D$37+'[1]0611210 (зал.особл потреби)'!$C$21+'[1]0611200 (особл потреби)'!$C$21+'[1]0611031 (ЗОШ) (2)'!$C$23</f>
        <v>1242106</v>
      </c>
      <c r="E8" s="60">
        <f>'[1]0611021(ЗОШ)'!$E$37+'[1]0611210 (зал.особл потреби)'!$D$21+'[1]0611200 (особл потреби)'!$D$21+'[1]0611031 (ЗОШ) (2)'!$D$23</f>
        <v>682487.15</v>
      </c>
      <c r="G8" s="70" t="s">
        <v>0</v>
      </c>
      <c r="H8" s="71"/>
      <c r="I8" s="4"/>
      <c r="J8" s="24"/>
    </row>
    <row r="9" spans="1:10" ht="15.75" thickBot="1">
      <c r="A9" s="65"/>
      <c r="B9" s="78" t="s">
        <v>11</v>
      </c>
      <c r="C9" s="79"/>
      <c r="D9" s="66"/>
      <c r="E9" s="67"/>
    </row>
    <row r="10" spans="1:10">
      <c r="A10" s="61">
        <v>3</v>
      </c>
      <c r="B10" s="62">
        <v>2210</v>
      </c>
      <c r="C10" s="62" t="s">
        <v>10</v>
      </c>
      <c r="D10" s="63">
        <f>'[1]0611021(ЗОШ)'!$D$240</f>
        <v>203688</v>
      </c>
      <c r="E10" s="64">
        <f>'[1]0611021(ЗОШ)'!$E$240</f>
        <v>57824.21</v>
      </c>
    </row>
    <row r="11" spans="1:10">
      <c r="A11" s="35">
        <v>4</v>
      </c>
      <c r="B11" s="3">
        <v>2220</v>
      </c>
      <c r="C11" s="3" t="s">
        <v>9</v>
      </c>
      <c r="D11" s="27">
        <f>'[1]0611021(ЗОШ)'!$D$395</f>
        <v>31198.98</v>
      </c>
      <c r="E11" s="36">
        <f>'[1]0611021(ЗОШ)'!$E$395</f>
        <v>5198.9799999999996</v>
      </c>
    </row>
    <row r="12" spans="1:10">
      <c r="A12" s="35">
        <v>5</v>
      </c>
      <c r="B12" s="3">
        <v>2230</v>
      </c>
      <c r="C12" s="3" t="s">
        <v>8</v>
      </c>
      <c r="D12" s="27">
        <f>'[1]0611021(ЗОШ)'!$D$416</f>
        <v>183960</v>
      </c>
      <c r="E12" s="36">
        <f>'[1]0611021(ЗОШ)'!$E$416</f>
        <v>46436.2</v>
      </c>
    </row>
    <row r="13" spans="1:10">
      <c r="A13" s="35">
        <v>6</v>
      </c>
      <c r="B13" s="3">
        <v>2240</v>
      </c>
      <c r="C13" s="3" t="s">
        <v>7</v>
      </c>
      <c r="D13" s="27">
        <f>'[1]0611021(ЗОШ)'!$D$506</f>
        <v>268500</v>
      </c>
      <c r="E13" s="36">
        <f>'[1]0611021(ЗОШ)'!$E$506</f>
        <v>30128.51</v>
      </c>
    </row>
    <row r="14" spans="1:10" ht="15.75" thickBot="1">
      <c r="A14" s="35">
        <v>7</v>
      </c>
      <c r="B14" s="55">
        <v>2250</v>
      </c>
      <c r="C14" s="55" t="s">
        <v>6</v>
      </c>
      <c r="D14" s="27">
        <f>'[1]0611021(ЗОШ)'!$D$575</f>
        <v>17000</v>
      </c>
      <c r="E14" s="36">
        <f>'[1]0611021(ЗОШ)'!$E$575</f>
        <v>1098</v>
      </c>
    </row>
    <row r="15" spans="1:10" ht="15.75" thickBot="1">
      <c r="A15" s="53"/>
      <c r="B15" s="80" t="s">
        <v>5</v>
      </c>
      <c r="C15" s="81"/>
      <c r="D15" s="54"/>
      <c r="E15" s="34"/>
    </row>
    <row r="16" spans="1:10">
      <c r="A16" s="37">
        <v>8</v>
      </c>
      <c r="B16" s="56">
        <v>2272</v>
      </c>
      <c r="C16" s="56" t="s">
        <v>4</v>
      </c>
      <c r="D16" s="28">
        <f>'[1]0611021(ЗОШ)'!$D$587</f>
        <v>8160</v>
      </c>
      <c r="E16" s="38">
        <v>0</v>
      </c>
    </row>
    <row r="17" spans="1:5">
      <c r="A17" s="39">
        <v>9</v>
      </c>
      <c r="B17" s="2">
        <v>2273</v>
      </c>
      <c r="C17" s="2" t="s">
        <v>3</v>
      </c>
      <c r="D17" s="29">
        <f>'[1]0611021(ЗОШ)'!$D$593</f>
        <v>177465</v>
      </c>
      <c r="E17" s="40">
        <f>'[1]0611021(ЗОШ)'!$E$593</f>
        <v>63777.31</v>
      </c>
    </row>
    <row r="18" spans="1:5" ht="15.75" thickBot="1">
      <c r="A18" s="39">
        <v>10</v>
      </c>
      <c r="B18" s="2">
        <v>2274</v>
      </c>
      <c r="C18" s="2" t="s">
        <v>2</v>
      </c>
      <c r="D18" s="29">
        <f>'[1]0611021(ЗОШ)'!$D$599</f>
        <v>439266</v>
      </c>
      <c r="E18" s="40">
        <f>'[1]0611021(ЗОШ)'!$E$599</f>
        <v>130581.7</v>
      </c>
    </row>
    <row r="19" spans="1:5" ht="15.75" thickBot="1">
      <c r="A19" s="82" t="s">
        <v>25</v>
      </c>
      <c r="B19" s="83"/>
      <c r="C19" s="83"/>
      <c r="D19" s="83"/>
      <c r="E19" s="84"/>
    </row>
    <row r="20" spans="1:5" ht="29.25" customHeight="1">
      <c r="A20" s="48">
        <v>12</v>
      </c>
      <c r="B20" s="49">
        <v>3110</v>
      </c>
      <c r="C20" s="50" t="s">
        <v>26</v>
      </c>
      <c r="D20" s="51">
        <f>'[1]0611021(ЗОШ)'!$D$651+'[1]0611061 (зал.осв.суб.)'!$C$54</f>
        <v>112500</v>
      </c>
      <c r="E20" s="52">
        <v>0</v>
      </c>
    </row>
    <row r="21" spans="1:5" ht="25.5" customHeight="1" thickBot="1">
      <c r="A21" s="41">
        <v>13</v>
      </c>
      <c r="B21" s="42">
        <v>3132</v>
      </c>
      <c r="C21" s="43" t="s">
        <v>1</v>
      </c>
      <c r="D21" s="44">
        <f>'[1]0617321(Будівництво1010+1020)'!$C$38</f>
        <v>0</v>
      </c>
      <c r="E21" s="45">
        <v>0</v>
      </c>
    </row>
    <row r="22" spans="1:5" ht="15.75" thickBot="1">
      <c r="A22" s="72" t="s">
        <v>0</v>
      </c>
      <c r="B22" s="73"/>
      <c r="C22" s="74"/>
      <c r="D22" s="46">
        <f>SUM(D7:D20)</f>
        <v>8256452.6400000006</v>
      </c>
      <c r="E22" s="47">
        <f>SUM(E7:E20)</f>
        <v>4146122.92</v>
      </c>
    </row>
  </sheetData>
  <mergeCells count="10">
    <mergeCell ref="G1:J2"/>
    <mergeCell ref="H3:I3"/>
    <mergeCell ref="G8:H8"/>
    <mergeCell ref="A22:C22"/>
    <mergeCell ref="A1:E1"/>
    <mergeCell ref="A2:E2"/>
    <mergeCell ref="B5:C5"/>
    <mergeCell ref="B9:C9"/>
    <mergeCell ref="B15:C15"/>
    <mergeCell ref="A19:E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2021-07-14T11:09:16Z</dcterms:modified>
</cp:coreProperties>
</file>